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JULIO-GABRIEL\LICITACIONES 2023\LICITACIONES PUBLICAS\PUBLICA 15.- INST 40\"/>
    </mc:Choice>
  </mc:AlternateContent>
  <bookViews>
    <workbookView xWindow="0" yWindow="0" windowWidth="15345" windowHeight="4575"/>
  </bookViews>
  <sheets>
    <sheet name="Hoja1" sheetId="1" r:id="rId1"/>
  </sheets>
  <externalReferences>
    <externalReference r:id="rId2"/>
  </externalReferences>
  <definedNames>
    <definedName name="_xlnm.Print_Area" localSheetId="0">Hoja1!$A$1061:$K$1103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77" i="1" l="1"/>
  <c r="J1074" i="1"/>
  <c r="H1042" i="1" l="1"/>
  <c r="D1042" i="1"/>
  <c r="H1041" i="1"/>
  <c r="D1041" i="1"/>
  <c r="G1040" i="1"/>
  <c r="H1040" i="1" s="1"/>
  <c r="D1040" i="1"/>
  <c r="G1039" i="1"/>
  <c r="H1039" i="1" s="1"/>
  <c r="D1039" i="1"/>
  <c r="G1038" i="1"/>
  <c r="H1038" i="1" s="1"/>
  <c r="D1038" i="1"/>
  <c r="G1037" i="1"/>
  <c r="H1037" i="1" s="1"/>
  <c r="D1037" i="1"/>
  <c r="G1036" i="1"/>
  <c r="H1036" i="1" s="1"/>
  <c r="D1036" i="1"/>
  <c r="G1035" i="1"/>
  <c r="H1035" i="1" s="1"/>
  <c r="D1035" i="1"/>
  <c r="H1034" i="1"/>
  <c r="D1034" i="1"/>
  <c r="G1033" i="1"/>
  <c r="H1033" i="1" s="1"/>
  <c r="D1033" i="1"/>
  <c r="G1032" i="1"/>
  <c r="H1032" i="1" s="1"/>
  <c r="D1032" i="1"/>
  <c r="G1031" i="1"/>
  <c r="H1031" i="1" s="1"/>
  <c r="D1031" i="1"/>
  <c r="G1030" i="1"/>
  <c r="H1030" i="1" s="1"/>
  <c r="D1030" i="1"/>
  <c r="G1029" i="1"/>
  <c r="H1029" i="1" s="1"/>
  <c r="D1029" i="1"/>
  <c r="G1028" i="1"/>
  <c r="H1028" i="1" s="1"/>
  <c r="D1028" i="1"/>
  <c r="H1027" i="1"/>
  <c r="D1027" i="1"/>
  <c r="G1026" i="1"/>
  <c r="H1026" i="1" s="1"/>
  <c r="D1026" i="1"/>
  <c r="G1025" i="1"/>
  <c r="H1025" i="1" s="1"/>
  <c r="D1025" i="1"/>
  <c r="G1024" i="1"/>
  <c r="H1024" i="1" s="1"/>
  <c r="D1024" i="1"/>
  <c r="G1023" i="1"/>
  <c r="H1023" i="1" s="1"/>
  <c r="D1023" i="1"/>
  <c r="G1022" i="1"/>
  <c r="H1022" i="1" s="1"/>
  <c r="D1022" i="1"/>
  <c r="G1021" i="1"/>
  <c r="H1021" i="1" s="1"/>
  <c r="D1021" i="1"/>
  <c r="G1020" i="1"/>
  <c r="H1020" i="1" s="1"/>
  <c r="D1020" i="1"/>
  <c r="G1019" i="1"/>
  <c r="H1019" i="1" s="1"/>
  <c r="D1019" i="1"/>
  <c r="G1018" i="1"/>
  <c r="H1018" i="1" s="1"/>
  <c r="D1018" i="1"/>
  <c r="H1015" i="1"/>
  <c r="I1014" i="1" s="1"/>
  <c r="D1015" i="1"/>
  <c r="H1012" i="1"/>
  <c r="D1012" i="1"/>
  <c r="G1011" i="1"/>
  <c r="H1011" i="1" s="1"/>
  <c r="D1011" i="1"/>
  <c r="H1010" i="1"/>
  <c r="D1010" i="1"/>
  <c r="G1009" i="1"/>
  <c r="H1009" i="1" s="1"/>
  <c r="D1009" i="1"/>
  <c r="G1008" i="1"/>
  <c r="H1008" i="1" s="1"/>
  <c r="D1008" i="1"/>
  <c r="G1004" i="1"/>
  <c r="H1004" i="1" s="1"/>
  <c r="D1004" i="1"/>
  <c r="G1003" i="1"/>
  <c r="H1003" i="1" s="1"/>
  <c r="D1003" i="1"/>
  <c r="G1002" i="1"/>
  <c r="H1002" i="1" s="1"/>
  <c r="D1002" i="1"/>
  <c r="G1001" i="1"/>
  <c r="H1001" i="1" s="1"/>
  <c r="D1001" i="1"/>
  <c r="H1000" i="1"/>
  <c r="I998" i="1" s="1"/>
  <c r="D1000" i="1"/>
  <c r="H995" i="1"/>
  <c r="D995" i="1"/>
  <c r="H991" i="1"/>
  <c r="D991" i="1"/>
  <c r="H990" i="1"/>
  <c r="D990" i="1"/>
  <c r="H989" i="1"/>
  <c r="D989" i="1"/>
  <c r="G983" i="1"/>
  <c r="H983" i="1" s="1"/>
  <c r="D983" i="1"/>
  <c r="G982" i="1"/>
  <c r="H982" i="1" s="1"/>
  <c r="D982" i="1"/>
  <c r="G981" i="1"/>
  <c r="H981" i="1" s="1"/>
  <c r="D981" i="1"/>
  <c r="H980" i="1"/>
  <c r="G980" i="1"/>
  <c r="D980" i="1"/>
  <c r="G979" i="1"/>
  <c r="H979" i="1" s="1"/>
  <c r="D979" i="1"/>
  <c r="G978" i="1"/>
  <c r="H978" i="1" s="1"/>
  <c r="D978" i="1"/>
  <c r="G977" i="1"/>
  <c r="H977" i="1" s="1"/>
  <c r="D977" i="1"/>
  <c r="H976" i="1"/>
  <c r="G976" i="1"/>
  <c r="D976" i="1"/>
  <c r="G975" i="1"/>
  <c r="H975" i="1" s="1"/>
  <c r="D975" i="1"/>
  <c r="G974" i="1"/>
  <c r="H974" i="1" s="1"/>
  <c r="D974" i="1"/>
  <c r="G973" i="1"/>
  <c r="H973" i="1" s="1"/>
  <c r="D973" i="1"/>
  <c r="G972" i="1"/>
  <c r="H972" i="1" s="1"/>
  <c r="D972" i="1"/>
  <c r="H971" i="1"/>
  <c r="G971" i="1"/>
  <c r="D971" i="1"/>
  <c r="G970" i="1"/>
  <c r="H970" i="1" s="1"/>
  <c r="D970" i="1"/>
  <c r="G969" i="1"/>
  <c r="H969" i="1" s="1"/>
  <c r="D969" i="1"/>
  <c r="G968" i="1"/>
  <c r="H968" i="1" s="1"/>
  <c r="D968" i="1"/>
  <c r="H967" i="1"/>
  <c r="G967" i="1"/>
  <c r="D967" i="1"/>
  <c r="H966" i="1"/>
  <c r="D966" i="1"/>
  <c r="C966" i="1"/>
  <c r="C967" i="1" s="1"/>
  <c r="C968" i="1" s="1"/>
  <c r="C969" i="1" s="1"/>
  <c r="C970" i="1" s="1"/>
  <c r="C971" i="1" s="1"/>
  <c r="C972" i="1" s="1"/>
  <c r="C973" i="1" s="1"/>
  <c r="C974" i="1" s="1"/>
  <c r="C975" i="1" s="1"/>
  <c r="C976" i="1" s="1"/>
  <c r="C977" i="1" s="1"/>
  <c r="C978" i="1" s="1"/>
  <c r="C979" i="1" s="1"/>
  <c r="C980" i="1" s="1"/>
  <c r="C981" i="1" s="1"/>
  <c r="C982" i="1" s="1"/>
  <c r="C983" i="1" s="1"/>
  <c r="H965" i="1"/>
  <c r="D965" i="1"/>
  <c r="H964" i="1"/>
  <c r="D964" i="1"/>
  <c r="H959" i="1"/>
  <c r="G959" i="1"/>
  <c r="D959" i="1"/>
  <c r="G958" i="1"/>
  <c r="H958" i="1" s="1"/>
  <c r="D958" i="1"/>
  <c r="G957" i="1"/>
  <c r="H957" i="1" s="1"/>
  <c r="D957" i="1"/>
  <c r="G956" i="1"/>
  <c r="H956" i="1" s="1"/>
  <c r="D956" i="1"/>
  <c r="H955" i="1"/>
  <c r="G955" i="1"/>
  <c r="D955" i="1"/>
  <c r="H954" i="1"/>
  <c r="D954" i="1"/>
  <c r="G953" i="1"/>
  <c r="H953" i="1" s="1"/>
  <c r="D953" i="1"/>
  <c r="G952" i="1"/>
  <c r="H952" i="1" s="1"/>
  <c r="D952" i="1"/>
  <c r="C952" i="1"/>
  <c r="C953" i="1" s="1"/>
  <c r="C954" i="1" s="1"/>
  <c r="C955" i="1" s="1"/>
  <c r="C956" i="1" s="1"/>
  <c r="C957" i="1" s="1"/>
  <c r="C958" i="1" s="1"/>
  <c r="C959" i="1" s="1"/>
  <c r="G951" i="1"/>
  <c r="H951" i="1" s="1"/>
  <c r="D951" i="1"/>
  <c r="H948" i="1"/>
  <c r="D948" i="1"/>
  <c r="G945" i="1"/>
  <c r="F945" i="1"/>
  <c r="D945" i="1"/>
  <c r="G944" i="1"/>
  <c r="F944" i="1"/>
  <c r="H944" i="1" s="1"/>
  <c r="D944" i="1"/>
  <c r="G943" i="1"/>
  <c r="F943" i="1"/>
  <c r="D943" i="1"/>
  <c r="G942" i="1"/>
  <c r="F942" i="1"/>
  <c r="H942" i="1" s="1"/>
  <c r="D942" i="1"/>
  <c r="G941" i="1"/>
  <c r="F941" i="1"/>
  <c r="D941" i="1"/>
  <c r="G940" i="1"/>
  <c r="F940" i="1"/>
  <c r="H940" i="1" s="1"/>
  <c r="D940" i="1"/>
  <c r="G939" i="1"/>
  <c r="F939" i="1"/>
  <c r="D939" i="1"/>
  <c r="G938" i="1"/>
  <c r="F938" i="1"/>
  <c r="H938" i="1" s="1"/>
  <c r="D938" i="1"/>
  <c r="G937" i="1"/>
  <c r="F937" i="1"/>
  <c r="D937" i="1"/>
  <c r="G936" i="1"/>
  <c r="F936" i="1"/>
  <c r="H936" i="1" s="1"/>
  <c r="D936" i="1"/>
  <c r="H933" i="1"/>
  <c r="D933" i="1"/>
  <c r="G932" i="1"/>
  <c r="F932" i="1"/>
  <c r="D932" i="1"/>
  <c r="G931" i="1"/>
  <c r="F931" i="1"/>
  <c r="H931" i="1" s="1"/>
  <c r="D931" i="1"/>
  <c r="G930" i="1"/>
  <c r="F930" i="1"/>
  <c r="D930" i="1"/>
  <c r="H929" i="1"/>
  <c r="D929" i="1"/>
  <c r="G928" i="1"/>
  <c r="F928" i="1"/>
  <c r="H928" i="1" s="1"/>
  <c r="D928" i="1"/>
  <c r="G927" i="1"/>
  <c r="F927" i="1"/>
  <c r="D927" i="1"/>
  <c r="G926" i="1"/>
  <c r="F926" i="1"/>
  <c r="H926" i="1" s="1"/>
  <c r="D926" i="1"/>
  <c r="G925" i="1"/>
  <c r="F925" i="1"/>
  <c r="D925" i="1"/>
  <c r="G924" i="1"/>
  <c r="F924" i="1"/>
  <c r="H924" i="1" s="1"/>
  <c r="D924" i="1"/>
  <c r="G923" i="1"/>
  <c r="F923" i="1"/>
  <c r="D923" i="1"/>
  <c r="G922" i="1"/>
  <c r="F922" i="1"/>
  <c r="H922" i="1" s="1"/>
  <c r="D922" i="1"/>
  <c r="G921" i="1"/>
  <c r="F921" i="1"/>
  <c r="D921" i="1"/>
  <c r="G915" i="1"/>
  <c r="F915" i="1"/>
  <c r="H915" i="1" s="1"/>
  <c r="D915" i="1"/>
  <c r="G914" i="1"/>
  <c r="F914" i="1"/>
  <c r="D914" i="1"/>
  <c r="G913" i="1"/>
  <c r="F913" i="1"/>
  <c r="H913" i="1" s="1"/>
  <c r="D913" i="1"/>
  <c r="G912" i="1"/>
  <c r="F912" i="1"/>
  <c r="D912" i="1"/>
  <c r="G911" i="1"/>
  <c r="F911" i="1"/>
  <c r="H911" i="1" s="1"/>
  <c r="D911" i="1"/>
  <c r="G910" i="1"/>
  <c r="F910" i="1"/>
  <c r="D910" i="1"/>
  <c r="G909" i="1"/>
  <c r="F909" i="1"/>
  <c r="D909" i="1"/>
  <c r="G908" i="1"/>
  <c r="F908" i="1"/>
  <c r="D908" i="1"/>
  <c r="G907" i="1"/>
  <c r="F907" i="1"/>
  <c r="D907" i="1"/>
  <c r="G906" i="1"/>
  <c r="F906" i="1"/>
  <c r="D906" i="1"/>
  <c r="G905" i="1"/>
  <c r="F905" i="1"/>
  <c r="D905" i="1"/>
  <c r="G904" i="1"/>
  <c r="F904" i="1"/>
  <c r="D904" i="1"/>
  <c r="G903" i="1"/>
  <c r="F903" i="1"/>
  <c r="D903" i="1"/>
  <c r="G902" i="1"/>
  <c r="F902" i="1"/>
  <c r="D902" i="1"/>
  <c r="G901" i="1"/>
  <c r="F901" i="1"/>
  <c r="D901" i="1"/>
  <c r="G900" i="1"/>
  <c r="F900" i="1"/>
  <c r="D900" i="1"/>
  <c r="G899" i="1"/>
  <c r="F899" i="1"/>
  <c r="D899" i="1"/>
  <c r="G898" i="1"/>
  <c r="F898" i="1"/>
  <c r="D898" i="1"/>
  <c r="G897" i="1"/>
  <c r="F897" i="1"/>
  <c r="D897" i="1"/>
  <c r="G896" i="1"/>
  <c r="F896" i="1"/>
  <c r="D896" i="1"/>
  <c r="G895" i="1"/>
  <c r="F895" i="1"/>
  <c r="D895" i="1"/>
  <c r="G894" i="1"/>
  <c r="F894" i="1"/>
  <c r="D894" i="1"/>
  <c r="G893" i="1"/>
  <c r="F893" i="1"/>
  <c r="D893" i="1"/>
  <c r="G892" i="1"/>
  <c r="F892" i="1"/>
  <c r="D892" i="1"/>
  <c r="G891" i="1"/>
  <c r="F891" i="1"/>
  <c r="D891" i="1"/>
  <c r="G890" i="1"/>
  <c r="F890" i="1"/>
  <c r="D890" i="1"/>
  <c r="G889" i="1"/>
  <c r="F889" i="1"/>
  <c r="D889" i="1"/>
  <c r="G888" i="1"/>
  <c r="F888" i="1"/>
  <c r="D888" i="1"/>
  <c r="G887" i="1"/>
  <c r="F887" i="1"/>
  <c r="D887" i="1"/>
  <c r="G886" i="1"/>
  <c r="F886" i="1"/>
  <c r="D886" i="1"/>
  <c r="G885" i="1"/>
  <c r="F885" i="1"/>
  <c r="D885" i="1"/>
  <c r="G884" i="1"/>
  <c r="F884" i="1"/>
  <c r="D884" i="1"/>
  <c r="G883" i="1"/>
  <c r="F883" i="1"/>
  <c r="D883" i="1"/>
  <c r="G882" i="1"/>
  <c r="F882" i="1"/>
  <c r="D882" i="1"/>
  <c r="G881" i="1"/>
  <c r="F881" i="1"/>
  <c r="D881" i="1"/>
  <c r="G878" i="1"/>
  <c r="F878" i="1"/>
  <c r="D878" i="1"/>
  <c r="G875" i="1"/>
  <c r="H875" i="1" s="1"/>
  <c r="D875" i="1"/>
  <c r="G874" i="1"/>
  <c r="F874" i="1"/>
  <c r="H874" i="1" s="1"/>
  <c r="D874" i="1"/>
  <c r="G873" i="1"/>
  <c r="F873" i="1"/>
  <c r="D873" i="1"/>
  <c r="G872" i="1"/>
  <c r="F872" i="1"/>
  <c r="H872" i="1" s="1"/>
  <c r="D872" i="1"/>
  <c r="G871" i="1"/>
  <c r="F871" i="1"/>
  <c r="D871" i="1"/>
  <c r="G870" i="1"/>
  <c r="F870" i="1"/>
  <c r="H870" i="1" s="1"/>
  <c r="D870" i="1"/>
  <c r="G869" i="1"/>
  <c r="F869" i="1"/>
  <c r="D869" i="1"/>
  <c r="G868" i="1"/>
  <c r="F868" i="1"/>
  <c r="H868" i="1" s="1"/>
  <c r="D868" i="1"/>
  <c r="G867" i="1"/>
  <c r="F867" i="1"/>
  <c r="D867" i="1"/>
  <c r="G866" i="1"/>
  <c r="F866" i="1"/>
  <c r="H866" i="1" s="1"/>
  <c r="D866" i="1"/>
  <c r="G865" i="1"/>
  <c r="F865" i="1"/>
  <c r="D865" i="1"/>
  <c r="H864" i="1"/>
  <c r="D864" i="1"/>
  <c r="G861" i="1"/>
  <c r="F861" i="1"/>
  <c r="D861" i="1"/>
  <c r="G860" i="1"/>
  <c r="F860" i="1"/>
  <c r="D860" i="1"/>
  <c r="G859" i="1"/>
  <c r="F859" i="1"/>
  <c r="D859" i="1"/>
  <c r="G858" i="1"/>
  <c r="F858" i="1"/>
  <c r="D858" i="1"/>
  <c r="H854" i="1"/>
  <c r="D854" i="1"/>
  <c r="G851" i="1"/>
  <c r="H851" i="1" s="1"/>
  <c r="D851" i="1"/>
  <c r="G850" i="1"/>
  <c r="H850" i="1" s="1"/>
  <c r="D850" i="1"/>
  <c r="G844" i="1"/>
  <c r="F844" i="1"/>
  <c r="D844" i="1"/>
  <c r="G843" i="1"/>
  <c r="F843" i="1"/>
  <c r="D843" i="1"/>
  <c r="G840" i="1"/>
  <c r="F840" i="1"/>
  <c r="D840" i="1"/>
  <c r="G837" i="1"/>
  <c r="F837" i="1"/>
  <c r="H837" i="1" s="1"/>
  <c r="D837" i="1"/>
  <c r="G836" i="1"/>
  <c r="F836" i="1"/>
  <c r="D836" i="1"/>
  <c r="G835" i="1"/>
  <c r="F835" i="1"/>
  <c r="H835" i="1" s="1"/>
  <c r="D835" i="1"/>
  <c r="G834" i="1"/>
  <c r="F834" i="1"/>
  <c r="D834" i="1"/>
  <c r="G833" i="1"/>
  <c r="F833" i="1"/>
  <c r="H833" i="1" s="1"/>
  <c r="D833" i="1"/>
  <c r="G832" i="1"/>
  <c r="F832" i="1"/>
  <c r="D832" i="1"/>
  <c r="G831" i="1"/>
  <c r="F831" i="1"/>
  <c r="H831" i="1" s="1"/>
  <c r="D831" i="1"/>
  <c r="G830" i="1"/>
  <c r="F830" i="1"/>
  <c r="D830" i="1"/>
  <c r="G829" i="1"/>
  <c r="F829" i="1"/>
  <c r="H829" i="1" s="1"/>
  <c r="D829" i="1"/>
  <c r="G828" i="1"/>
  <c r="F828" i="1"/>
  <c r="D828" i="1"/>
  <c r="G827" i="1"/>
  <c r="F827" i="1"/>
  <c r="H827" i="1" s="1"/>
  <c r="D827" i="1"/>
  <c r="G826" i="1"/>
  <c r="F826" i="1"/>
  <c r="D826" i="1"/>
  <c r="G825" i="1"/>
  <c r="F825" i="1"/>
  <c r="H825" i="1" s="1"/>
  <c r="D825" i="1"/>
  <c r="G824" i="1"/>
  <c r="F824" i="1"/>
  <c r="D824" i="1"/>
  <c r="G823" i="1"/>
  <c r="F823" i="1"/>
  <c r="H823" i="1" s="1"/>
  <c r="D823" i="1"/>
  <c r="G822" i="1"/>
  <c r="F822" i="1"/>
  <c r="D822" i="1"/>
  <c r="G821" i="1"/>
  <c r="F821" i="1"/>
  <c r="H821" i="1" s="1"/>
  <c r="D821" i="1"/>
  <c r="G818" i="1"/>
  <c r="F818" i="1"/>
  <c r="D818" i="1"/>
  <c r="G817" i="1"/>
  <c r="F817" i="1"/>
  <c r="H817" i="1" s="1"/>
  <c r="D817" i="1"/>
  <c r="G816" i="1"/>
  <c r="F816" i="1"/>
  <c r="D816" i="1"/>
  <c r="G815" i="1"/>
  <c r="F815" i="1"/>
  <c r="H815" i="1" s="1"/>
  <c r="D815" i="1"/>
  <c r="G814" i="1"/>
  <c r="F814" i="1"/>
  <c r="D814" i="1"/>
  <c r="G813" i="1"/>
  <c r="F813" i="1"/>
  <c r="H813" i="1" s="1"/>
  <c r="D813" i="1"/>
  <c r="G809" i="1"/>
  <c r="F809" i="1"/>
  <c r="D809" i="1"/>
  <c r="G808" i="1"/>
  <c r="F808" i="1"/>
  <c r="H808" i="1" s="1"/>
  <c r="D808" i="1"/>
  <c r="G807" i="1"/>
  <c r="F807" i="1"/>
  <c r="D807" i="1"/>
  <c r="G806" i="1"/>
  <c r="F806" i="1"/>
  <c r="H806" i="1" s="1"/>
  <c r="D806" i="1"/>
  <c r="G805" i="1"/>
  <c r="F805" i="1"/>
  <c r="D805" i="1"/>
  <c r="G802" i="1"/>
  <c r="F802" i="1"/>
  <c r="H802" i="1" s="1"/>
  <c r="D802" i="1"/>
  <c r="G801" i="1"/>
  <c r="F801" i="1"/>
  <c r="D801" i="1"/>
  <c r="G800" i="1"/>
  <c r="F800" i="1"/>
  <c r="H800" i="1" s="1"/>
  <c r="D800" i="1"/>
  <c r="G799" i="1"/>
  <c r="F799" i="1"/>
  <c r="D799" i="1"/>
  <c r="G798" i="1"/>
  <c r="F798" i="1"/>
  <c r="H798" i="1" s="1"/>
  <c r="D798" i="1"/>
  <c r="G797" i="1"/>
  <c r="F797" i="1"/>
  <c r="D797" i="1"/>
  <c r="G796" i="1"/>
  <c r="F796" i="1"/>
  <c r="H796" i="1" s="1"/>
  <c r="D796" i="1"/>
  <c r="G795" i="1"/>
  <c r="F795" i="1"/>
  <c r="D795" i="1"/>
  <c r="G794" i="1"/>
  <c r="F794" i="1"/>
  <c r="H794" i="1" s="1"/>
  <c r="D794" i="1"/>
  <c r="G793" i="1"/>
  <c r="F793" i="1"/>
  <c r="D793" i="1"/>
  <c r="G792" i="1"/>
  <c r="F792" i="1"/>
  <c r="H792" i="1" s="1"/>
  <c r="D792" i="1"/>
  <c r="G791" i="1"/>
  <c r="F791" i="1"/>
  <c r="D791" i="1"/>
  <c r="G790" i="1"/>
  <c r="F790" i="1"/>
  <c r="H790" i="1" s="1"/>
  <c r="D790" i="1"/>
  <c r="G789" i="1"/>
  <c r="F789" i="1"/>
  <c r="D789" i="1"/>
  <c r="G788" i="1"/>
  <c r="F788" i="1"/>
  <c r="H788" i="1" s="1"/>
  <c r="D788" i="1"/>
  <c r="G787" i="1"/>
  <c r="F787" i="1"/>
  <c r="D787" i="1"/>
  <c r="G786" i="1"/>
  <c r="F786" i="1"/>
  <c r="H786" i="1" s="1"/>
  <c r="D786" i="1"/>
  <c r="G785" i="1"/>
  <c r="F785" i="1"/>
  <c r="D785" i="1"/>
  <c r="G784" i="1"/>
  <c r="F784" i="1"/>
  <c r="H784" i="1" s="1"/>
  <c r="D784" i="1"/>
  <c r="G783" i="1"/>
  <c r="F783" i="1"/>
  <c r="D783" i="1"/>
  <c r="G782" i="1"/>
  <c r="F782" i="1"/>
  <c r="H782" i="1" s="1"/>
  <c r="D782" i="1"/>
  <c r="G781" i="1"/>
  <c r="F781" i="1"/>
  <c r="D781" i="1"/>
  <c r="G780" i="1"/>
  <c r="F780" i="1"/>
  <c r="H780" i="1" s="1"/>
  <c r="D780" i="1"/>
  <c r="G779" i="1"/>
  <c r="F779" i="1"/>
  <c r="D779" i="1"/>
  <c r="G778" i="1"/>
  <c r="F778" i="1"/>
  <c r="H778" i="1" s="1"/>
  <c r="D778" i="1"/>
  <c r="G777" i="1"/>
  <c r="F777" i="1"/>
  <c r="D777" i="1"/>
  <c r="G776" i="1"/>
  <c r="F776" i="1"/>
  <c r="H776" i="1" s="1"/>
  <c r="D776" i="1"/>
  <c r="G775" i="1"/>
  <c r="F775" i="1"/>
  <c r="D775" i="1"/>
  <c r="G774" i="1"/>
  <c r="F774" i="1"/>
  <c r="H774" i="1" s="1"/>
  <c r="D774" i="1"/>
  <c r="G773" i="1"/>
  <c r="F773" i="1"/>
  <c r="D773" i="1"/>
  <c r="G772" i="1"/>
  <c r="F772" i="1"/>
  <c r="H772" i="1" s="1"/>
  <c r="D772" i="1"/>
  <c r="G771" i="1"/>
  <c r="F771" i="1"/>
  <c r="D771" i="1"/>
  <c r="G770" i="1"/>
  <c r="F770" i="1"/>
  <c r="H770" i="1" s="1"/>
  <c r="D770" i="1"/>
  <c r="G769" i="1"/>
  <c r="F769" i="1"/>
  <c r="D769" i="1"/>
  <c r="G768" i="1"/>
  <c r="F768" i="1"/>
  <c r="H768" i="1" s="1"/>
  <c r="D768" i="1"/>
  <c r="G767" i="1"/>
  <c r="F767" i="1"/>
  <c r="D767" i="1"/>
  <c r="G766" i="1"/>
  <c r="F766" i="1"/>
  <c r="H766" i="1" s="1"/>
  <c r="D766" i="1"/>
  <c r="G765" i="1"/>
  <c r="F765" i="1"/>
  <c r="D765" i="1"/>
  <c r="G764" i="1"/>
  <c r="F764" i="1"/>
  <c r="H764" i="1" s="1"/>
  <c r="D764" i="1"/>
  <c r="G763" i="1"/>
  <c r="F763" i="1"/>
  <c r="D763" i="1"/>
  <c r="G761" i="1"/>
  <c r="F761" i="1"/>
  <c r="H761" i="1" s="1"/>
  <c r="D761" i="1"/>
  <c r="G760" i="1"/>
  <c r="F760" i="1"/>
  <c r="D760" i="1"/>
  <c r="G759" i="1"/>
  <c r="F759" i="1"/>
  <c r="H759" i="1" s="1"/>
  <c r="D759" i="1"/>
  <c r="G758" i="1"/>
  <c r="F758" i="1"/>
  <c r="D758" i="1"/>
  <c r="G757" i="1"/>
  <c r="F757" i="1"/>
  <c r="H757" i="1" s="1"/>
  <c r="D757" i="1"/>
  <c r="G754" i="1"/>
  <c r="F754" i="1"/>
  <c r="D754" i="1"/>
  <c r="G753" i="1"/>
  <c r="F753" i="1"/>
  <c r="H753" i="1" s="1"/>
  <c r="D753" i="1"/>
  <c r="G752" i="1"/>
  <c r="F752" i="1"/>
  <c r="D752" i="1"/>
  <c r="G751" i="1"/>
  <c r="F751" i="1"/>
  <c r="H751" i="1" s="1"/>
  <c r="D751" i="1"/>
  <c r="G746" i="1"/>
  <c r="F746" i="1"/>
  <c r="D746" i="1"/>
  <c r="G743" i="1"/>
  <c r="F743" i="1"/>
  <c r="H743" i="1" s="1"/>
  <c r="D743" i="1"/>
  <c r="G742" i="1"/>
  <c r="F742" i="1"/>
  <c r="D742" i="1"/>
  <c r="G739" i="1"/>
  <c r="F739" i="1"/>
  <c r="H739" i="1" s="1"/>
  <c r="D739" i="1"/>
  <c r="G738" i="1"/>
  <c r="F738" i="1"/>
  <c r="D738" i="1"/>
  <c r="H735" i="1"/>
  <c r="D735" i="1"/>
  <c r="G732" i="1"/>
  <c r="F732" i="1"/>
  <c r="H732" i="1" s="1"/>
  <c r="D732" i="1"/>
  <c r="G731" i="1"/>
  <c r="F731" i="1"/>
  <c r="D731" i="1"/>
  <c r="G730" i="1"/>
  <c r="F730" i="1"/>
  <c r="H730" i="1" s="1"/>
  <c r="D730" i="1"/>
  <c r="H729" i="1"/>
  <c r="D729" i="1"/>
  <c r="G728" i="1"/>
  <c r="F728" i="1"/>
  <c r="D728" i="1"/>
  <c r="G727" i="1"/>
  <c r="F727" i="1"/>
  <c r="H727" i="1" s="1"/>
  <c r="D727" i="1"/>
  <c r="G726" i="1"/>
  <c r="F726" i="1"/>
  <c r="D726" i="1"/>
  <c r="G723" i="1"/>
  <c r="F723" i="1"/>
  <c r="H723" i="1" s="1"/>
  <c r="D723" i="1"/>
  <c r="G722" i="1"/>
  <c r="F722" i="1"/>
  <c r="D722" i="1"/>
  <c r="H721" i="1"/>
  <c r="D721" i="1"/>
  <c r="G720" i="1"/>
  <c r="F720" i="1"/>
  <c r="H720" i="1" s="1"/>
  <c r="D720" i="1"/>
  <c r="G719" i="1"/>
  <c r="F719" i="1"/>
  <c r="D719" i="1"/>
  <c r="G718" i="1"/>
  <c r="F718" i="1"/>
  <c r="D718" i="1"/>
  <c r="G717" i="1"/>
  <c r="F717" i="1"/>
  <c r="D717" i="1"/>
  <c r="H716" i="1"/>
  <c r="D716" i="1"/>
  <c r="G715" i="1"/>
  <c r="F715" i="1"/>
  <c r="H715" i="1" s="1"/>
  <c r="D715" i="1"/>
  <c r="G714" i="1"/>
  <c r="F714" i="1"/>
  <c r="D714" i="1"/>
  <c r="G713" i="1"/>
  <c r="F713" i="1"/>
  <c r="H713" i="1" s="1"/>
  <c r="D713" i="1"/>
  <c r="G712" i="1"/>
  <c r="F712" i="1"/>
  <c r="D712" i="1"/>
  <c r="G711" i="1"/>
  <c r="F711" i="1"/>
  <c r="H711" i="1" s="1"/>
  <c r="D711" i="1"/>
  <c r="G710" i="1"/>
  <c r="F710" i="1"/>
  <c r="D710" i="1"/>
  <c r="G709" i="1"/>
  <c r="F709" i="1"/>
  <c r="H709" i="1" s="1"/>
  <c r="D709" i="1"/>
  <c r="H708" i="1"/>
  <c r="D708" i="1"/>
  <c r="H705" i="1"/>
  <c r="D705" i="1"/>
  <c r="G704" i="1"/>
  <c r="F704" i="1"/>
  <c r="D704" i="1"/>
  <c r="G703" i="1"/>
  <c r="F703" i="1"/>
  <c r="H703" i="1" s="1"/>
  <c r="D703" i="1"/>
  <c r="G702" i="1"/>
  <c r="F702" i="1"/>
  <c r="D702" i="1"/>
  <c r="G701" i="1"/>
  <c r="F701" i="1"/>
  <c r="H701" i="1" s="1"/>
  <c r="D701" i="1"/>
  <c r="G700" i="1"/>
  <c r="F700" i="1"/>
  <c r="D700" i="1"/>
  <c r="G697" i="1"/>
  <c r="F697" i="1"/>
  <c r="H697" i="1" s="1"/>
  <c r="D697" i="1"/>
  <c r="G696" i="1"/>
  <c r="F696" i="1"/>
  <c r="D696" i="1"/>
  <c r="G695" i="1"/>
  <c r="F695" i="1"/>
  <c r="H695" i="1" s="1"/>
  <c r="D695" i="1"/>
  <c r="H694" i="1"/>
  <c r="D694" i="1"/>
  <c r="G693" i="1"/>
  <c r="F693" i="1"/>
  <c r="D693" i="1"/>
  <c r="G692" i="1"/>
  <c r="F692" i="1"/>
  <c r="D692" i="1"/>
  <c r="G691" i="1"/>
  <c r="F691" i="1"/>
  <c r="D691" i="1"/>
  <c r="G690" i="1"/>
  <c r="F690" i="1"/>
  <c r="D690" i="1"/>
  <c r="G689" i="1"/>
  <c r="F689" i="1"/>
  <c r="D689" i="1"/>
  <c r="G688" i="1"/>
  <c r="F688" i="1"/>
  <c r="D688" i="1"/>
  <c r="G687" i="1"/>
  <c r="F687" i="1"/>
  <c r="D687" i="1"/>
  <c r="G686" i="1"/>
  <c r="F686" i="1"/>
  <c r="D686" i="1"/>
  <c r="H685" i="1"/>
  <c r="D685" i="1"/>
  <c r="H684" i="1"/>
  <c r="D684" i="1"/>
  <c r="G683" i="1"/>
  <c r="F683" i="1"/>
  <c r="D683" i="1"/>
  <c r="G682" i="1"/>
  <c r="F682" i="1"/>
  <c r="D682" i="1"/>
  <c r="G681" i="1"/>
  <c r="F681" i="1"/>
  <c r="D681" i="1"/>
  <c r="H680" i="1"/>
  <c r="D680" i="1"/>
  <c r="H679" i="1"/>
  <c r="D679" i="1"/>
  <c r="H678" i="1"/>
  <c r="D678" i="1"/>
  <c r="G677" i="1"/>
  <c r="F677" i="1"/>
  <c r="H677" i="1" s="1"/>
  <c r="D677" i="1"/>
  <c r="H676" i="1"/>
  <c r="D676" i="1"/>
  <c r="G673" i="1"/>
  <c r="F673" i="1"/>
  <c r="D673" i="1"/>
  <c r="G672" i="1"/>
  <c r="F672" i="1"/>
  <c r="D672" i="1"/>
  <c r="H671" i="1"/>
  <c r="D671" i="1"/>
  <c r="G670" i="1"/>
  <c r="F670" i="1"/>
  <c r="D670" i="1"/>
  <c r="G669" i="1"/>
  <c r="F669" i="1"/>
  <c r="H669" i="1" s="1"/>
  <c r="D669" i="1"/>
  <c r="G668" i="1"/>
  <c r="F668" i="1"/>
  <c r="D668" i="1"/>
  <c r="G667" i="1"/>
  <c r="F667" i="1"/>
  <c r="H667" i="1" s="1"/>
  <c r="D667" i="1"/>
  <c r="G666" i="1"/>
  <c r="F666" i="1"/>
  <c r="D666" i="1"/>
  <c r="G665" i="1"/>
  <c r="F665" i="1"/>
  <c r="H665" i="1" s="1"/>
  <c r="D665" i="1"/>
  <c r="H664" i="1"/>
  <c r="D664" i="1"/>
  <c r="G663" i="1"/>
  <c r="F663" i="1"/>
  <c r="D663" i="1"/>
  <c r="G662" i="1"/>
  <c r="F662" i="1"/>
  <c r="D662" i="1"/>
  <c r="G661" i="1"/>
  <c r="F661" i="1"/>
  <c r="D661" i="1"/>
  <c r="H660" i="1"/>
  <c r="D660" i="1"/>
  <c r="G659" i="1"/>
  <c r="F659" i="1"/>
  <c r="H659" i="1" s="1"/>
  <c r="D659" i="1"/>
  <c r="H658" i="1"/>
  <c r="D658" i="1"/>
  <c r="G657" i="1"/>
  <c r="F657" i="1"/>
  <c r="D657" i="1"/>
  <c r="H656" i="1"/>
  <c r="D656" i="1"/>
  <c r="H655" i="1"/>
  <c r="D655" i="1"/>
  <c r="G654" i="1"/>
  <c r="F654" i="1"/>
  <c r="D654" i="1"/>
  <c r="G653" i="1"/>
  <c r="F653" i="1"/>
  <c r="D653" i="1"/>
  <c r="H652" i="1"/>
  <c r="D652" i="1"/>
  <c r="G651" i="1"/>
  <c r="F651" i="1"/>
  <c r="H651" i="1" s="1"/>
  <c r="D651" i="1"/>
  <c r="G650" i="1"/>
  <c r="F650" i="1"/>
  <c r="D650" i="1"/>
  <c r="H649" i="1"/>
  <c r="D649" i="1"/>
  <c r="G648" i="1"/>
  <c r="F648" i="1"/>
  <c r="D648" i="1"/>
  <c r="H647" i="1"/>
  <c r="D647" i="1"/>
  <c r="H644" i="1"/>
  <c r="D644" i="1"/>
  <c r="H643" i="1"/>
  <c r="D643" i="1"/>
  <c r="H642" i="1"/>
  <c r="G642" i="1"/>
  <c r="D642" i="1"/>
  <c r="G641" i="1"/>
  <c r="F641" i="1"/>
  <c r="H641" i="1" s="1"/>
  <c r="D641" i="1"/>
  <c r="H640" i="1"/>
  <c r="D640" i="1"/>
  <c r="H639" i="1"/>
  <c r="D639" i="1"/>
  <c r="G638" i="1"/>
  <c r="H638" i="1" s="1"/>
  <c r="D638" i="1"/>
  <c r="G637" i="1"/>
  <c r="H637" i="1" s="1"/>
  <c r="D637" i="1"/>
  <c r="H634" i="1"/>
  <c r="D634" i="1"/>
  <c r="G633" i="1"/>
  <c r="F633" i="1"/>
  <c r="H633" i="1" s="1"/>
  <c r="D633" i="1"/>
  <c r="G632" i="1"/>
  <c r="F632" i="1"/>
  <c r="D632" i="1"/>
  <c r="G631" i="1"/>
  <c r="F631" i="1"/>
  <c r="H631" i="1" s="1"/>
  <c r="D631" i="1"/>
  <c r="G630" i="1"/>
  <c r="F630" i="1"/>
  <c r="D630" i="1"/>
  <c r="G629" i="1"/>
  <c r="F629" i="1"/>
  <c r="H629" i="1" s="1"/>
  <c r="D629" i="1"/>
  <c r="G628" i="1"/>
  <c r="F628" i="1"/>
  <c r="D628" i="1"/>
  <c r="G627" i="1"/>
  <c r="F627" i="1"/>
  <c r="H627" i="1" s="1"/>
  <c r="D627" i="1"/>
  <c r="G626" i="1"/>
  <c r="F626" i="1"/>
  <c r="D626" i="1"/>
  <c r="H625" i="1"/>
  <c r="D625" i="1"/>
  <c r="H624" i="1"/>
  <c r="D624" i="1"/>
  <c r="G623" i="1"/>
  <c r="F623" i="1"/>
  <c r="H623" i="1" s="1"/>
  <c r="D623" i="1"/>
  <c r="G622" i="1"/>
  <c r="F622" i="1"/>
  <c r="D622" i="1"/>
  <c r="H621" i="1"/>
  <c r="D621" i="1"/>
  <c r="G620" i="1"/>
  <c r="F620" i="1"/>
  <c r="D620" i="1"/>
  <c r="G619" i="1"/>
  <c r="F619" i="1"/>
  <c r="D619" i="1"/>
  <c r="H618" i="1"/>
  <c r="D618" i="1"/>
  <c r="G617" i="1"/>
  <c r="F617" i="1"/>
  <c r="H617" i="1" s="1"/>
  <c r="D617" i="1"/>
  <c r="G616" i="1"/>
  <c r="F616" i="1"/>
  <c r="D616" i="1"/>
  <c r="G615" i="1"/>
  <c r="F615" i="1"/>
  <c r="H615" i="1" s="1"/>
  <c r="D615" i="1"/>
  <c r="H609" i="1"/>
  <c r="D609" i="1"/>
  <c r="G608" i="1"/>
  <c r="F608" i="1"/>
  <c r="D608" i="1"/>
  <c r="G607" i="1"/>
  <c r="F607" i="1"/>
  <c r="H607" i="1" s="1"/>
  <c r="D607" i="1"/>
  <c r="G606" i="1"/>
  <c r="F606" i="1"/>
  <c r="D606" i="1"/>
  <c r="G605" i="1"/>
  <c r="F605" i="1"/>
  <c r="H605" i="1" s="1"/>
  <c r="D605" i="1"/>
  <c r="G604" i="1"/>
  <c r="F604" i="1"/>
  <c r="D604" i="1"/>
  <c r="G603" i="1"/>
  <c r="F603" i="1"/>
  <c r="H603" i="1" s="1"/>
  <c r="D603" i="1"/>
  <c r="G602" i="1"/>
  <c r="F602" i="1"/>
  <c r="D602" i="1"/>
  <c r="G601" i="1"/>
  <c r="F601" i="1"/>
  <c r="H601" i="1" s="1"/>
  <c r="D601" i="1"/>
  <c r="G600" i="1"/>
  <c r="F600" i="1"/>
  <c r="D600" i="1"/>
  <c r="H599" i="1"/>
  <c r="D599" i="1"/>
  <c r="G598" i="1"/>
  <c r="F598" i="1"/>
  <c r="D598" i="1"/>
  <c r="G597" i="1"/>
  <c r="F597" i="1"/>
  <c r="D597" i="1"/>
  <c r="G596" i="1"/>
  <c r="F596" i="1"/>
  <c r="D596" i="1"/>
  <c r="H595" i="1"/>
  <c r="D595" i="1"/>
  <c r="G594" i="1"/>
  <c r="F594" i="1"/>
  <c r="H594" i="1" s="1"/>
  <c r="D594" i="1"/>
  <c r="G593" i="1"/>
  <c r="F593" i="1"/>
  <c r="H593" i="1" s="1"/>
  <c r="D593" i="1"/>
  <c r="G592" i="1"/>
  <c r="F592" i="1"/>
  <c r="D592" i="1"/>
  <c r="G591" i="1"/>
  <c r="F591" i="1"/>
  <c r="H591" i="1" s="1"/>
  <c r="D591" i="1"/>
  <c r="G590" i="1"/>
  <c r="F590" i="1"/>
  <c r="D590" i="1"/>
  <c r="G589" i="1"/>
  <c r="F589" i="1"/>
  <c r="H589" i="1" s="1"/>
  <c r="D589" i="1"/>
  <c r="G588" i="1"/>
  <c r="F588" i="1"/>
  <c r="H588" i="1" s="1"/>
  <c r="D588" i="1"/>
  <c r="G587" i="1"/>
  <c r="F587" i="1"/>
  <c r="H587" i="1" s="1"/>
  <c r="D587" i="1"/>
  <c r="H586" i="1"/>
  <c r="D586" i="1"/>
  <c r="H585" i="1"/>
  <c r="D585" i="1"/>
  <c r="G584" i="1"/>
  <c r="F584" i="1"/>
  <c r="H584" i="1" s="1"/>
  <c r="D584" i="1"/>
  <c r="G583" i="1"/>
  <c r="F583" i="1"/>
  <c r="D583" i="1"/>
  <c r="G582" i="1"/>
  <c r="F582" i="1"/>
  <c r="H582" i="1" s="1"/>
  <c r="D582" i="1"/>
  <c r="H581" i="1"/>
  <c r="D581" i="1"/>
  <c r="G580" i="1"/>
  <c r="F580" i="1"/>
  <c r="D580" i="1"/>
  <c r="G579" i="1"/>
  <c r="F579" i="1"/>
  <c r="H579" i="1" s="1"/>
  <c r="D579" i="1"/>
  <c r="G578" i="1"/>
  <c r="F578" i="1"/>
  <c r="D578" i="1"/>
  <c r="G577" i="1"/>
  <c r="F577" i="1"/>
  <c r="H577" i="1" s="1"/>
  <c r="D577" i="1"/>
  <c r="G576" i="1"/>
  <c r="F576" i="1"/>
  <c r="D576" i="1"/>
  <c r="G575" i="1"/>
  <c r="F575" i="1"/>
  <c r="H575" i="1" s="1"/>
  <c r="D575" i="1"/>
  <c r="G574" i="1"/>
  <c r="F574" i="1"/>
  <c r="D574" i="1"/>
  <c r="G573" i="1"/>
  <c r="F573" i="1"/>
  <c r="H573" i="1" s="1"/>
  <c r="D573" i="1"/>
  <c r="G572" i="1"/>
  <c r="F572" i="1"/>
  <c r="D572" i="1"/>
  <c r="G571" i="1"/>
  <c r="F571" i="1"/>
  <c r="H571" i="1" s="1"/>
  <c r="D571" i="1"/>
  <c r="G570" i="1"/>
  <c r="F570" i="1"/>
  <c r="D570" i="1"/>
  <c r="G569" i="1"/>
  <c r="F569" i="1"/>
  <c r="H569" i="1" s="1"/>
  <c r="D569" i="1"/>
  <c r="G568" i="1"/>
  <c r="F568" i="1"/>
  <c r="D568" i="1"/>
  <c r="G567" i="1"/>
  <c r="F567" i="1"/>
  <c r="H567" i="1" s="1"/>
  <c r="D567" i="1"/>
  <c r="G566" i="1"/>
  <c r="F566" i="1"/>
  <c r="D566" i="1"/>
  <c r="G565" i="1"/>
  <c r="F565" i="1"/>
  <c r="H565" i="1" s="1"/>
  <c r="D565" i="1"/>
  <c r="G564" i="1"/>
  <c r="F564" i="1"/>
  <c r="D564" i="1"/>
  <c r="G563" i="1"/>
  <c r="F563" i="1"/>
  <c r="H563" i="1" s="1"/>
  <c r="D563" i="1"/>
  <c r="G562" i="1"/>
  <c r="F562" i="1"/>
  <c r="D562" i="1"/>
  <c r="G561" i="1"/>
  <c r="F561" i="1"/>
  <c r="H561" i="1" s="1"/>
  <c r="D561" i="1"/>
  <c r="G560" i="1"/>
  <c r="F560" i="1"/>
  <c r="D560" i="1"/>
  <c r="G559" i="1"/>
  <c r="F559" i="1"/>
  <c r="H559" i="1" s="1"/>
  <c r="D559" i="1"/>
  <c r="G558" i="1"/>
  <c r="F558" i="1"/>
  <c r="D558" i="1"/>
  <c r="G557" i="1"/>
  <c r="F557" i="1"/>
  <c r="H557" i="1" s="1"/>
  <c r="D557" i="1"/>
  <c r="H553" i="1"/>
  <c r="D553" i="1"/>
  <c r="G552" i="1"/>
  <c r="F552" i="1"/>
  <c r="D552" i="1"/>
  <c r="G551" i="1"/>
  <c r="F551" i="1"/>
  <c r="H551" i="1" s="1"/>
  <c r="D551" i="1"/>
  <c r="G550" i="1"/>
  <c r="F550" i="1"/>
  <c r="D550" i="1"/>
  <c r="H549" i="1"/>
  <c r="D549" i="1"/>
  <c r="G548" i="1"/>
  <c r="F548" i="1"/>
  <c r="H548" i="1" s="1"/>
  <c r="D548" i="1"/>
  <c r="G547" i="1"/>
  <c r="F547" i="1"/>
  <c r="D547" i="1"/>
  <c r="H543" i="1"/>
  <c r="D543" i="1"/>
  <c r="G542" i="1"/>
  <c r="F542" i="1"/>
  <c r="H542" i="1" s="1"/>
  <c r="D542" i="1"/>
  <c r="G541" i="1"/>
  <c r="F541" i="1"/>
  <c r="D541" i="1"/>
  <c r="G540" i="1"/>
  <c r="F540" i="1"/>
  <c r="H540" i="1" s="1"/>
  <c r="D540" i="1"/>
  <c r="G539" i="1"/>
  <c r="F539" i="1"/>
  <c r="D539" i="1"/>
  <c r="G538" i="1"/>
  <c r="F538" i="1"/>
  <c r="H538" i="1" s="1"/>
  <c r="D538" i="1"/>
  <c r="G537" i="1"/>
  <c r="F537" i="1"/>
  <c r="D537" i="1"/>
  <c r="G536" i="1"/>
  <c r="F536" i="1"/>
  <c r="H536" i="1" s="1"/>
  <c r="D536" i="1"/>
  <c r="G535" i="1"/>
  <c r="F535" i="1"/>
  <c r="D535" i="1"/>
  <c r="G534" i="1"/>
  <c r="F534" i="1"/>
  <c r="H534" i="1" s="1"/>
  <c r="D534" i="1"/>
  <c r="G533" i="1"/>
  <c r="F533" i="1"/>
  <c r="D533" i="1"/>
  <c r="G532" i="1"/>
  <c r="F532" i="1"/>
  <c r="H532" i="1" s="1"/>
  <c r="D532" i="1"/>
  <c r="G531" i="1"/>
  <c r="F531" i="1"/>
  <c r="D531" i="1"/>
  <c r="G530" i="1"/>
  <c r="F530" i="1"/>
  <c r="H530" i="1" s="1"/>
  <c r="D530" i="1"/>
  <c r="H529" i="1"/>
  <c r="D529" i="1"/>
  <c r="H528" i="1"/>
  <c r="D528" i="1"/>
  <c r="G527" i="1"/>
  <c r="F527" i="1"/>
  <c r="H527" i="1" s="1"/>
  <c r="D527" i="1"/>
  <c r="G526" i="1"/>
  <c r="F526" i="1"/>
  <c r="H526" i="1" s="1"/>
  <c r="D526" i="1"/>
  <c r="G525" i="1"/>
  <c r="F525" i="1"/>
  <c r="H525" i="1" s="1"/>
  <c r="D525" i="1"/>
  <c r="G524" i="1"/>
  <c r="F524" i="1"/>
  <c r="H524" i="1" s="1"/>
  <c r="D524" i="1"/>
  <c r="G523" i="1"/>
  <c r="F523" i="1"/>
  <c r="H523" i="1" s="1"/>
  <c r="D523" i="1"/>
  <c r="G522" i="1"/>
  <c r="F522" i="1"/>
  <c r="D522" i="1"/>
  <c r="G521" i="1"/>
  <c r="F521" i="1"/>
  <c r="H521" i="1" s="1"/>
  <c r="D521" i="1"/>
  <c r="G520" i="1"/>
  <c r="F520" i="1"/>
  <c r="D520" i="1"/>
  <c r="G519" i="1"/>
  <c r="F519" i="1"/>
  <c r="H519" i="1" s="1"/>
  <c r="D519" i="1"/>
  <c r="G518" i="1"/>
  <c r="F518" i="1"/>
  <c r="D518" i="1"/>
  <c r="G517" i="1"/>
  <c r="F517" i="1"/>
  <c r="H517" i="1" s="1"/>
  <c r="D517" i="1"/>
  <c r="G516" i="1"/>
  <c r="F516" i="1"/>
  <c r="H516" i="1" s="1"/>
  <c r="D516" i="1"/>
  <c r="G515" i="1"/>
  <c r="F515" i="1"/>
  <c r="H515" i="1" s="1"/>
  <c r="D515" i="1"/>
  <c r="H514" i="1"/>
  <c r="D514" i="1"/>
  <c r="H513" i="1"/>
  <c r="D513" i="1"/>
  <c r="G512" i="1"/>
  <c r="F512" i="1"/>
  <c r="H512" i="1" s="1"/>
  <c r="D512" i="1"/>
  <c r="H511" i="1"/>
  <c r="D511" i="1"/>
  <c r="G510" i="1"/>
  <c r="F510" i="1"/>
  <c r="D510" i="1"/>
  <c r="G509" i="1"/>
  <c r="F509" i="1"/>
  <c r="H509" i="1" s="1"/>
  <c r="D509" i="1"/>
  <c r="G508" i="1"/>
  <c r="F508" i="1"/>
  <c r="D508" i="1"/>
  <c r="G507" i="1"/>
  <c r="F507" i="1"/>
  <c r="H507" i="1" s="1"/>
  <c r="D507" i="1"/>
  <c r="G506" i="1"/>
  <c r="F506" i="1"/>
  <c r="D506" i="1"/>
  <c r="G505" i="1"/>
  <c r="F505" i="1"/>
  <c r="H505" i="1" s="1"/>
  <c r="D505" i="1"/>
  <c r="G504" i="1"/>
  <c r="F504" i="1"/>
  <c r="D504" i="1"/>
  <c r="G503" i="1"/>
  <c r="F503" i="1"/>
  <c r="H503" i="1" s="1"/>
  <c r="D503" i="1"/>
  <c r="G502" i="1"/>
  <c r="F502" i="1"/>
  <c r="H502" i="1" s="1"/>
  <c r="D502" i="1"/>
  <c r="G501" i="1"/>
  <c r="F501" i="1"/>
  <c r="H501" i="1" s="1"/>
  <c r="D501" i="1"/>
  <c r="H500" i="1"/>
  <c r="D500" i="1"/>
  <c r="G499" i="1"/>
  <c r="F499" i="1"/>
  <c r="D499" i="1"/>
  <c r="G498" i="1"/>
  <c r="F498" i="1"/>
  <c r="H498" i="1" s="1"/>
  <c r="D498" i="1"/>
  <c r="G497" i="1"/>
  <c r="F497" i="1"/>
  <c r="D497" i="1"/>
  <c r="G496" i="1"/>
  <c r="F496" i="1"/>
  <c r="H496" i="1" s="1"/>
  <c r="D496" i="1"/>
  <c r="G495" i="1"/>
  <c r="F495" i="1"/>
  <c r="D495" i="1"/>
  <c r="G494" i="1"/>
  <c r="F494" i="1"/>
  <c r="H494" i="1" s="1"/>
  <c r="D494" i="1"/>
  <c r="G493" i="1"/>
  <c r="F493" i="1"/>
  <c r="D493" i="1"/>
  <c r="G492" i="1"/>
  <c r="F492" i="1"/>
  <c r="H492" i="1" s="1"/>
  <c r="D492" i="1"/>
  <c r="G491" i="1"/>
  <c r="F491" i="1"/>
  <c r="D491" i="1"/>
  <c r="H490" i="1"/>
  <c r="D490" i="1"/>
  <c r="G489" i="1"/>
  <c r="F489" i="1"/>
  <c r="H489" i="1" s="1"/>
  <c r="D489" i="1"/>
  <c r="H488" i="1"/>
  <c r="D488" i="1"/>
  <c r="G487" i="1"/>
  <c r="F487" i="1"/>
  <c r="D487" i="1"/>
  <c r="H486" i="1"/>
  <c r="D486" i="1"/>
  <c r="H485" i="1"/>
  <c r="D485" i="1"/>
  <c r="G484" i="1"/>
  <c r="F484" i="1"/>
  <c r="H484" i="1" s="1"/>
  <c r="D484" i="1"/>
  <c r="G483" i="1"/>
  <c r="F483" i="1"/>
  <c r="D483" i="1"/>
  <c r="G482" i="1"/>
  <c r="F482" i="1"/>
  <c r="H482" i="1" s="1"/>
  <c r="D482" i="1"/>
  <c r="G481" i="1"/>
  <c r="F481" i="1"/>
  <c r="D481" i="1"/>
  <c r="G480" i="1"/>
  <c r="F480" i="1"/>
  <c r="H480" i="1" s="1"/>
  <c r="D480" i="1"/>
  <c r="G479" i="1"/>
  <c r="F479" i="1"/>
  <c r="D479" i="1"/>
  <c r="G478" i="1"/>
  <c r="F478" i="1"/>
  <c r="H478" i="1" s="1"/>
  <c r="D478" i="1"/>
  <c r="H477" i="1"/>
  <c r="D477" i="1"/>
  <c r="G474" i="1"/>
  <c r="F474" i="1"/>
  <c r="D474" i="1"/>
  <c r="G473" i="1"/>
  <c r="F473" i="1"/>
  <c r="H473" i="1" s="1"/>
  <c r="D473" i="1"/>
  <c r="G472" i="1"/>
  <c r="F472" i="1"/>
  <c r="D472" i="1"/>
  <c r="G471" i="1"/>
  <c r="F471" i="1"/>
  <c r="H471" i="1" s="1"/>
  <c r="D471" i="1"/>
  <c r="H470" i="1"/>
  <c r="D470" i="1"/>
  <c r="H468" i="1"/>
  <c r="D468" i="1"/>
  <c r="G467" i="1"/>
  <c r="F467" i="1"/>
  <c r="H467" i="1" s="1"/>
  <c r="D467" i="1"/>
  <c r="G461" i="1"/>
  <c r="H461" i="1" s="1"/>
  <c r="D461" i="1"/>
  <c r="G460" i="1"/>
  <c r="H460" i="1" s="1"/>
  <c r="D460" i="1"/>
  <c r="G459" i="1"/>
  <c r="H459" i="1" s="1"/>
  <c r="D459" i="1"/>
  <c r="G458" i="1"/>
  <c r="H458" i="1" s="1"/>
  <c r="D458" i="1"/>
  <c r="H457" i="1"/>
  <c r="D457" i="1"/>
  <c r="G456" i="1"/>
  <c r="H456" i="1" s="1"/>
  <c r="D456" i="1"/>
  <c r="H455" i="1"/>
  <c r="D455" i="1"/>
  <c r="H454" i="1"/>
  <c r="D454" i="1"/>
  <c r="G453" i="1"/>
  <c r="H453" i="1" s="1"/>
  <c r="D453" i="1"/>
  <c r="H452" i="1"/>
  <c r="G452" i="1"/>
  <c r="D452" i="1"/>
  <c r="G451" i="1"/>
  <c r="H451" i="1" s="1"/>
  <c r="D451" i="1"/>
  <c r="H450" i="1"/>
  <c r="G450" i="1"/>
  <c r="D450" i="1"/>
  <c r="G449" i="1"/>
  <c r="H449" i="1" s="1"/>
  <c r="D449" i="1"/>
  <c r="G448" i="1"/>
  <c r="H448" i="1" s="1"/>
  <c r="D448" i="1"/>
  <c r="G447" i="1"/>
  <c r="H447" i="1" s="1"/>
  <c r="D447" i="1"/>
  <c r="G446" i="1"/>
  <c r="H446" i="1" s="1"/>
  <c r="D446" i="1"/>
  <c r="G445" i="1"/>
  <c r="H445" i="1" s="1"/>
  <c r="D445" i="1"/>
  <c r="G444" i="1"/>
  <c r="H444" i="1" s="1"/>
  <c r="D444" i="1"/>
  <c r="H443" i="1"/>
  <c r="D443" i="1"/>
  <c r="G442" i="1"/>
  <c r="H442" i="1" s="1"/>
  <c r="D442" i="1"/>
  <c r="H441" i="1"/>
  <c r="G441" i="1"/>
  <c r="D441" i="1"/>
  <c r="G440" i="1"/>
  <c r="H440" i="1" s="1"/>
  <c r="D440" i="1"/>
  <c r="H439" i="1"/>
  <c r="D439" i="1"/>
  <c r="H438" i="1"/>
  <c r="D438" i="1"/>
  <c r="H437" i="1"/>
  <c r="D437" i="1"/>
  <c r="H434" i="1"/>
  <c r="D434" i="1"/>
  <c r="H433" i="1"/>
  <c r="D433" i="1"/>
  <c r="H432" i="1"/>
  <c r="D432" i="1"/>
  <c r="G429" i="1"/>
  <c r="H429" i="1" s="1"/>
  <c r="D429" i="1"/>
  <c r="H428" i="1"/>
  <c r="G428" i="1"/>
  <c r="D428" i="1"/>
  <c r="G425" i="1"/>
  <c r="H425" i="1" s="1"/>
  <c r="D425" i="1"/>
  <c r="H424" i="1"/>
  <c r="G424" i="1"/>
  <c r="D424" i="1"/>
  <c r="G423" i="1"/>
  <c r="H423" i="1" s="1"/>
  <c r="D423" i="1"/>
  <c r="H422" i="1"/>
  <c r="G422" i="1"/>
  <c r="D422" i="1"/>
  <c r="G419" i="1"/>
  <c r="H419" i="1" s="1"/>
  <c r="D419" i="1"/>
  <c r="H418" i="1"/>
  <c r="G418" i="1"/>
  <c r="D418" i="1"/>
  <c r="G417" i="1"/>
  <c r="H417" i="1" s="1"/>
  <c r="D417" i="1"/>
  <c r="H416" i="1"/>
  <c r="G416" i="1"/>
  <c r="D416" i="1"/>
  <c r="G415" i="1"/>
  <c r="H415" i="1" s="1"/>
  <c r="D415" i="1"/>
  <c r="H414" i="1"/>
  <c r="G414" i="1"/>
  <c r="D414" i="1"/>
  <c r="G411" i="1"/>
  <c r="H411" i="1" s="1"/>
  <c r="D411" i="1"/>
  <c r="H410" i="1"/>
  <c r="G410" i="1"/>
  <c r="D410" i="1"/>
  <c r="G409" i="1"/>
  <c r="H409" i="1" s="1"/>
  <c r="D409" i="1"/>
  <c r="H408" i="1"/>
  <c r="G408" i="1"/>
  <c r="D408" i="1"/>
  <c r="G403" i="1"/>
  <c r="H403" i="1" s="1"/>
  <c r="D403" i="1"/>
  <c r="H402" i="1"/>
  <c r="G402" i="1"/>
  <c r="D402" i="1"/>
  <c r="G401" i="1"/>
  <c r="H401" i="1" s="1"/>
  <c r="D401" i="1"/>
  <c r="H400" i="1"/>
  <c r="G400" i="1"/>
  <c r="D400" i="1"/>
  <c r="G399" i="1"/>
  <c r="H399" i="1" s="1"/>
  <c r="D399" i="1"/>
  <c r="H398" i="1"/>
  <c r="G398" i="1"/>
  <c r="D398" i="1"/>
  <c r="H395" i="1"/>
  <c r="D395" i="1"/>
  <c r="G394" i="1"/>
  <c r="H394" i="1" s="1"/>
  <c r="D394" i="1"/>
  <c r="H393" i="1"/>
  <c r="G393" i="1"/>
  <c r="D393" i="1"/>
  <c r="H392" i="1"/>
  <c r="D392" i="1"/>
  <c r="G391" i="1"/>
  <c r="H391" i="1" s="1"/>
  <c r="D391" i="1"/>
  <c r="H386" i="1"/>
  <c r="G386" i="1"/>
  <c r="D386" i="1"/>
  <c r="G385" i="1"/>
  <c r="H385" i="1" s="1"/>
  <c r="D385" i="1"/>
  <c r="H384" i="1"/>
  <c r="G384" i="1"/>
  <c r="D384" i="1"/>
  <c r="G383" i="1"/>
  <c r="H383" i="1" s="1"/>
  <c r="D383" i="1"/>
  <c r="H380" i="1"/>
  <c r="G380" i="1"/>
  <c r="D380" i="1"/>
  <c r="G379" i="1"/>
  <c r="H379" i="1" s="1"/>
  <c r="D379" i="1"/>
  <c r="H378" i="1"/>
  <c r="G378" i="1"/>
  <c r="D378" i="1"/>
  <c r="G373" i="1"/>
  <c r="H373" i="1" s="1"/>
  <c r="D373" i="1"/>
  <c r="H372" i="1"/>
  <c r="D372" i="1"/>
  <c r="H371" i="1"/>
  <c r="G371" i="1"/>
  <c r="D371" i="1"/>
  <c r="H370" i="1"/>
  <c r="D370" i="1"/>
  <c r="G369" i="1"/>
  <c r="H369" i="1" s="1"/>
  <c r="D369" i="1"/>
  <c r="H368" i="1"/>
  <c r="G368" i="1"/>
  <c r="D368" i="1"/>
  <c r="H367" i="1"/>
  <c r="D367" i="1"/>
  <c r="H364" i="1"/>
  <c r="D364" i="1"/>
  <c r="H363" i="1"/>
  <c r="D363" i="1"/>
  <c r="H362" i="1"/>
  <c r="D362" i="1"/>
  <c r="G361" i="1"/>
  <c r="H361" i="1" s="1"/>
  <c r="D361" i="1"/>
  <c r="H356" i="1"/>
  <c r="G356" i="1"/>
  <c r="D356" i="1"/>
  <c r="G355" i="1"/>
  <c r="H355" i="1" s="1"/>
  <c r="D355" i="1"/>
  <c r="H354" i="1"/>
  <c r="G354" i="1"/>
  <c r="D354" i="1"/>
  <c r="G353" i="1"/>
  <c r="H353" i="1" s="1"/>
  <c r="D353" i="1"/>
  <c r="H352" i="1"/>
  <c r="G352" i="1"/>
  <c r="D352" i="1"/>
  <c r="G351" i="1"/>
  <c r="H351" i="1" s="1"/>
  <c r="D351" i="1"/>
  <c r="H348" i="1"/>
  <c r="G348" i="1"/>
  <c r="D348" i="1"/>
  <c r="G347" i="1"/>
  <c r="H347" i="1" s="1"/>
  <c r="D347" i="1"/>
  <c r="H346" i="1"/>
  <c r="G346" i="1"/>
  <c r="D346" i="1"/>
  <c r="G345" i="1"/>
  <c r="H345" i="1" s="1"/>
  <c r="D345" i="1"/>
  <c r="H344" i="1"/>
  <c r="G344" i="1"/>
  <c r="D344" i="1"/>
  <c r="G343" i="1"/>
  <c r="H343" i="1" s="1"/>
  <c r="D343" i="1"/>
  <c r="H340" i="1"/>
  <c r="G340" i="1"/>
  <c r="D340" i="1"/>
  <c r="G339" i="1"/>
  <c r="H339" i="1" s="1"/>
  <c r="D339" i="1"/>
  <c r="H338" i="1"/>
  <c r="G338" i="1"/>
  <c r="D338" i="1"/>
  <c r="H337" i="1"/>
  <c r="D337" i="1"/>
  <c r="G334" i="1"/>
  <c r="H334" i="1" s="1"/>
  <c r="D334" i="1"/>
  <c r="H333" i="1"/>
  <c r="D333" i="1"/>
  <c r="G332" i="1"/>
  <c r="H332" i="1" s="1"/>
  <c r="D332" i="1"/>
  <c r="G331" i="1"/>
  <c r="H331" i="1" s="1"/>
  <c r="D331" i="1"/>
  <c r="H330" i="1"/>
  <c r="D330" i="1"/>
  <c r="G329" i="1"/>
  <c r="H329" i="1" s="1"/>
  <c r="D329" i="1"/>
  <c r="G323" i="1"/>
  <c r="H323" i="1" s="1"/>
  <c r="D323" i="1"/>
  <c r="H322" i="1"/>
  <c r="D322" i="1"/>
  <c r="G321" i="1"/>
  <c r="H321" i="1" s="1"/>
  <c r="D321" i="1"/>
  <c r="H320" i="1"/>
  <c r="G320" i="1"/>
  <c r="D320" i="1"/>
  <c r="G319" i="1"/>
  <c r="H319" i="1" s="1"/>
  <c r="D319" i="1"/>
  <c r="H318" i="1"/>
  <c r="G318" i="1"/>
  <c r="D318" i="1"/>
  <c r="G317" i="1"/>
  <c r="H317" i="1" s="1"/>
  <c r="D317" i="1"/>
  <c r="H316" i="1"/>
  <c r="G316" i="1"/>
  <c r="D316" i="1"/>
  <c r="G315" i="1"/>
  <c r="H315" i="1" s="1"/>
  <c r="D315" i="1"/>
  <c r="H314" i="1"/>
  <c r="G314" i="1"/>
  <c r="D314" i="1"/>
  <c r="G311" i="1"/>
  <c r="H311" i="1" s="1"/>
  <c r="D311" i="1"/>
  <c r="G310" i="1"/>
  <c r="H310" i="1" s="1"/>
  <c r="I308" i="1" s="1"/>
  <c r="D310" i="1"/>
  <c r="H304" i="1"/>
  <c r="G304" i="1"/>
  <c r="D304" i="1"/>
  <c r="G303" i="1"/>
  <c r="H303" i="1" s="1"/>
  <c r="D303" i="1"/>
  <c r="H302" i="1"/>
  <c r="G302" i="1"/>
  <c r="D302" i="1"/>
  <c r="G301" i="1"/>
  <c r="H301" i="1" s="1"/>
  <c r="D301" i="1"/>
  <c r="G300" i="1"/>
  <c r="H300" i="1" s="1"/>
  <c r="D300" i="1"/>
  <c r="G299" i="1"/>
  <c r="H299" i="1" s="1"/>
  <c r="D299" i="1"/>
  <c r="H298" i="1"/>
  <c r="D298" i="1"/>
  <c r="G297" i="1"/>
  <c r="H297" i="1" s="1"/>
  <c r="D297" i="1"/>
  <c r="G296" i="1"/>
  <c r="H296" i="1" s="1"/>
  <c r="D296" i="1"/>
  <c r="G295" i="1"/>
  <c r="H295" i="1" s="1"/>
  <c r="D295" i="1"/>
  <c r="G294" i="1"/>
  <c r="H294" i="1" s="1"/>
  <c r="D294" i="1"/>
  <c r="G293" i="1"/>
  <c r="H293" i="1" s="1"/>
  <c r="D293" i="1"/>
  <c r="G292" i="1"/>
  <c r="H292" i="1" s="1"/>
  <c r="D292" i="1"/>
  <c r="G291" i="1"/>
  <c r="H291" i="1" s="1"/>
  <c r="D291" i="1"/>
  <c r="G290" i="1"/>
  <c r="H290" i="1" s="1"/>
  <c r="D290" i="1"/>
  <c r="H289" i="1"/>
  <c r="D289" i="1"/>
  <c r="H288" i="1"/>
  <c r="D288" i="1"/>
  <c r="G285" i="1"/>
  <c r="H285" i="1" s="1"/>
  <c r="D285" i="1"/>
  <c r="H284" i="1"/>
  <c r="G284" i="1"/>
  <c r="D284" i="1"/>
  <c r="G283" i="1"/>
  <c r="H283" i="1" s="1"/>
  <c r="D283" i="1"/>
  <c r="H282" i="1"/>
  <c r="G282" i="1"/>
  <c r="D282" i="1"/>
  <c r="G281" i="1"/>
  <c r="H281" i="1" s="1"/>
  <c r="D281" i="1"/>
  <c r="H278" i="1"/>
  <c r="G278" i="1"/>
  <c r="D278" i="1"/>
  <c r="G277" i="1"/>
  <c r="H277" i="1" s="1"/>
  <c r="D277" i="1"/>
  <c r="H276" i="1"/>
  <c r="G276" i="1"/>
  <c r="D276" i="1"/>
  <c r="G272" i="1"/>
  <c r="H272" i="1" s="1"/>
  <c r="D272" i="1"/>
  <c r="G271" i="1"/>
  <c r="H271" i="1" s="1"/>
  <c r="D271" i="1"/>
  <c r="G270" i="1"/>
  <c r="H270" i="1" s="1"/>
  <c r="D270" i="1"/>
  <c r="H269" i="1"/>
  <c r="G269" i="1"/>
  <c r="D269" i="1"/>
  <c r="G268" i="1"/>
  <c r="H268" i="1" s="1"/>
  <c r="D268" i="1"/>
  <c r="H267" i="1"/>
  <c r="G267" i="1"/>
  <c r="D267" i="1"/>
  <c r="G266" i="1"/>
  <c r="H266" i="1" s="1"/>
  <c r="D266" i="1"/>
  <c r="H265" i="1"/>
  <c r="G265" i="1"/>
  <c r="D265" i="1"/>
  <c r="G264" i="1"/>
  <c r="H264" i="1" s="1"/>
  <c r="D264" i="1"/>
  <c r="H263" i="1"/>
  <c r="G263" i="1"/>
  <c r="D263" i="1"/>
  <c r="G262" i="1"/>
  <c r="H262" i="1" s="1"/>
  <c r="D262" i="1"/>
  <c r="H261" i="1"/>
  <c r="G261" i="1"/>
  <c r="D261" i="1"/>
  <c r="G260" i="1"/>
  <c r="H260" i="1" s="1"/>
  <c r="D260" i="1"/>
  <c r="H259" i="1"/>
  <c r="D259" i="1"/>
  <c r="H258" i="1"/>
  <c r="D258" i="1"/>
  <c r="H257" i="1"/>
  <c r="G257" i="1"/>
  <c r="D257" i="1"/>
  <c r="G256" i="1"/>
  <c r="H256" i="1" s="1"/>
  <c r="D256" i="1"/>
  <c r="H255" i="1"/>
  <c r="G255" i="1"/>
  <c r="D255" i="1"/>
  <c r="G249" i="1"/>
  <c r="H249" i="1" s="1"/>
  <c r="D249" i="1"/>
  <c r="H248" i="1"/>
  <c r="G248" i="1"/>
  <c r="D248" i="1"/>
  <c r="G247" i="1"/>
  <c r="H247" i="1" s="1"/>
  <c r="D247" i="1"/>
  <c r="H246" i="1"/>
  <c r="G246" i="1"/>
  <c r="D246" i="1"/>
  <c r="H245" i="1"/>
  <c r="D245" i="1"/>
  <c r="H244" i="1"/>
  <c r="D244" i="1"/>
  <c r="H243" i="1"/>
  <c r="D243" i="1"/>
  <c r="G242" i="1"/>
  <c r="H242" i="1" s="1"/>
  <c r="D242" i="1"/>
  <c r="H237" i="1"/>
  <c r="D237" i="1"/>
  <c r="H236" i="1"/>
  <c r="G236" i="1"/>
  <c r="D236" i="1"/>
  <c r="G235" i="1"/>
  <c r="H235" i="1" s="1"/>
  <c r="D235" i="1"/>
  <c r="H234" i="1"/>
  <c r="G234" i="1"/>
  <c r="D234" i="1"/>
  <c r="G233" i="1"/>
  <c r="H233" i="1" s="1"/>
  <c r="D233" i="1"/>
  <c r="H232" i="1"/>
  <c r="D232" i="1"/>
  <c r="H231" i="1"/>
  <c r="G231" i="1"/>
  <c r="D231" i="1"/>
  <c r="G230" i="1"/>
  <c r="H230" i="1" s="1"/>
  <c r="D230" i="1"/>
  <c r="H229" i="1"/>
  <c r="D229" i="1"/>
  <c r="H228" i="1"/>
  <c r="G228" i="1"/>
  <c r="D228" i="1"/>
  <c r="G227" i="1"/>
  <c r="H227" i="1" s="1"/>
  <c r="D227" i="1"/>
  <c r="H226" i="1"/>
  <c r="D226" i="1"/>
  <c r="H223" i="1"/>
  <c r="D223" i="1"/>
  <c r="G222" i="1"/>
  <c r="H222" i="1" s="1"/>
  <c r="D222" i="1"/>
  <c r="G221" i="1"/>
  <c r="H221" i="1" s="1"/>
  <c r="D221" i="1"/>
  <c r="H220" i="1"/>
  <c r="D220" i="1"/>
  <c r="G219" i="1"/>
  <c r="H219" i="1" s="1"/>
  <c r="D219" i="1"/>
  <c r="G218" i="1"/>
  <c r="H218" i="1" s="1"/>
  <c r="D218" i="1"/>
  <c r="G217" i="1"/>
  <c r="H217" i="1" s="1"/>
  <c r="D217" i="1"/>
  <c r="G216" i="1"/>
  <c r="H216" i="1" s="1"/>
  <c r="D216" i="1"/>
  <c r="G215" i="1"/>
  <c r="H215" i="1" s="1"/>
  <c r="D215" i="1"/>
  <c r="H214" i="1"/>
  <c r="D214" i="1"/>
  <c r="H213" i="1"/>
  <c r="D213" i="1"/>
  <c r="G210" i="1"/>
  <c r="H210" i="1" s="1"/>
  <c r="D210" i="1"/>
  <c r="G209" i="1"/>
  <c r="H209" i="1" s="1"/>
  <c r="D209" i="1"/>
  <c r="H208" i="1"/>
  <c r="D208" i="1"/>
  <c r="G207" i="1"/>
  <c r="H207" i="1" s="1"/>
  <c r="D207" i="1"/>
  <c r="H206" i="1"/>
  <c r="G206" i="1"/>
  <c r="D206" i="1"/>
  <c r="G205" i="1"/>
  <c r="H205" i="1" s="1"/>
  <c r="D205" i="1"/>
  <c r="H204" i="1"/>
  <c r="G204" i="1"/>
  <c r="D204" i="1"/>
  <c r="G203" i="1"/>
  <c r="H203" i="1" s="1"/>
  <c r="D203" i="1"/>
  <c r="G202" i="1"/>
  <c r="H202" i="1" s="1"/>
  <c r="D202" i="1"/>
  <c r="G201" i="1"/>
  <c r="H201" i="1" s="1"/>
  <c r="D201" i="1"/>
  <c r="G200" i="1"/>
  <c r="H200" i="1" s="1"/>
  <c r="D200" i="1"/>
  <c r="G199" i="1"/>
  <c r="H199" i="1" s="1"/>
  <c r="D199" i="1"/>
  <c r="H198" i="1"/>
  <c r="G198" i="1"/>
  <c r="D198" i="1"/>
  <c r="H197" i="1"/>
  <c r="D197" i="1"/>
  <c r="G196" i="1"/>
  <c r="H196" i="1" s="1"/>
  <c r="D196" i="1"/>
  <c r="H195" i="1"/>
  <c r="G195" i="1"/>
  <c r="D195" i="1"/>
  <c r="G194" i="1"/>
  <c r="H194" i="1" s="1"/>
  <c r="D194" i="1"/>
  <c r="H193" i="1"/>
  <c r="G193" i="1"/>
  <c r="D193" i="1"/>
  <c r="G192" i="1"/>
  <c r="H192" i="1" s="1"/>
  <c r="D192" i="1"/>
  <c r="H191" i="1"/>
  <c r="G191" i="1"/>
  <c r="D191" i="1"/>
  <c r="G185" i="1"/>
  <c r="H185" i="1" s="1"/>
  <c r="D185" i="1"/>
  <c r="H184" i="1"/>
  <c r="D184" i="1"/>
  <c r="H183" i="1"/>
  <c r="G183" i="1"/>
  <c r="D183" i="1"/>
  <c r="G182" i="1"/>
  <c r="H182" i="1" s="1"/>
  <c r="D182" i="1"/>
  <c r="G181" i="1"/>
  <c r="H181" i="1" s="1"/>
  <c r="D181" i="1"/>
  <c r="G180" i="1"/>
  <c r="H180" i="1" s="1"/>
  <c r="D180" i="1"/>
  <c r="G179" i="1"/>
  <c r="H179" i="1" s="1"/>
  <c r="D179" i="1"/>
  <c r="G178" i="1"/>
  <c r="H178" i="1" s="1"/>
  <c r="D178" i="1"/>
  <c r="G177" i="1"/>
  <c r="H177" i="1" s="1"/>
  <c r="D177" i="1"/>
  <c r="G176" i="1"/>
  <c r="H176" i="1" s="1"/>
  <c r="D176" i="1"/>
  <c r="H175" i="1"/>
  <c r="D175" i="1"/>
  <c r="G174" i="1"/>
  <c r="H174" i="1" s="1"/>
  <c r="D174" i="1"/>
  <c r="H169" i="1"/>
  <c r="D169" i="1"/>
  <c r="G168" i="1"/>
  <c r="H168" i="1" s="1"/>
  <c r="D168" i="1"/>
  <c r="H167" i="1"/>
  <c r="D167" i="1"/>
  <c r="G166" i="1"/>
  <c r="H166" i="1" s="1"/>
  <c r="D166" i="1"/>
  <c r="H165" i="1"/>
  <c r="G165" i="1"/>
  <c r="D165" i="1"/>
  <c r="H164" i="1"/>
  <c r="D164" i="1"/>
  <c r="G163" i="1"/>
  <c r="H163" i="1" s="1"/>
  <c r="D163" i="1"/>
  <c r="H160" i="1"/>
  <c r="G160" i="1"/>
  <c r="D160" i="1"/>
  <c r="G159" i="1"/>
  <c r="H159" i="1" s="1"/>
  <c r="D159" i="1"/>
  <c r="H158" i="1"/>
  <c r="G158" i="1"/>
  <c r="D158" i="1"/>
  <c r="G157" i="1"/>
  <c r="H157" i="1" s="1"/>
  <c r="D157" i="1"/>
  <c r="H156" i="1"/>
  <c r="G156" i="1"/>
  <c r="D156" i="1"/>
  <c r="G155" i="1"/>
  <c r="H155" i="1" s="1"/>
  <c r="D155" i="1"/>
  <c r="H154" i="1"/>
  <c r="D154" i="1"/>
  <c r="H153" i="1"/>
  <c r="D153" i="1"/>
  <c r="G152" i="1"/>
  <c r="H152" i="1" s="1"/>
  <c r="D152" i="1"/>
  <c r="G151" i="1"/>
  <c r="H151" i="1" s="1"/>
  <c r="D151" i="1"/>
  <c r="H150" i="1"/>
  <c r="D150" i="1"/>
  <c r="G149" i="1"/>
  <c r="H149" i="1" s="1"/>
  <c r="D149" i="1"/>
  <c r="H148" i="1"/>
  <c r="G148" i="1"/>
  <c r="D148" i="1"/>
  <c r="G147" i="1"/>
  <c r="H147" i="1" s="1"/>
  <c r="D147" i="1"/>
  <c r="H146" i="1"/>
  <c r="D146" i="1"/>
  <c r="H143" i="1"/>
  <c r="G143" i="1"/>
  <c r="D143" i="1"/>
  <c r="H142" i="1"/>
  <c r="D142" i="1"/>
  <c r="G141" i="1"/>
  <c r="H141" i="1" s="1"/>
  <c r="D141" i="1"/>
  <c r="H140" i="1"/>
  <c r="G140" i="1"/>
  <c r="D140" i="1"/>
  <c r="H139" i="1"/>
  <c r="D139" i="1"/>
  <c r="G136" i="1"/>
  <c r="H136" i="1" s="1"/>
  <c r="D136" i="1"/>
  <c r="H135" i="1"/>
  <c r="G135" i="1"/>
  <c r="D135" i="1"/>
  <c r="H134" i="1"/>
  <c r="D134" i="1"/>
  <c r="G133" i="1"/>
  <c r="H133" i="1" s="1"/>
  <c r="D133" i="1"/>
  <c r="H132" i="1"/>
  <c r="G132" i="1"/>
  <c r="D132" i="1"/>
  <c r="G129" i="1"/>
  <c r="H129" i="1" s="1"/>
  <c r="D129" i="1"/>
  <c r="H128" i="1"/>
  <c r="G128" i="1"/>
  <c r="D128" i="1"/>
  <c r="G127" i="1"/>
  <c r="H127" i="1" s="1"/>
  <c r="D127" i="1"/>
  <c r="H126" i="1"/>
  <c r="G126" i="1"/>
  <c r="D126" i="1"/>
  <c r="G125" i="1"/>
  <c r="H125" i="1" s="1"/>
  <c r="D125" i="1"/>
  <c r="H124" i="1"/>
  <c r="G124" i="1"/>
  <c r="D124" i="1"/>
  <c r="G123" i="1"/>
  <c r="H123" i="1" s="1"/>
  <c r="D123" i="1"/>
  <c r="H122" i="1"/>
  <c r="G122" i="1"/>
  <c r="D122" i="1"/>
  <c r="G121" i="1"/>
  <c r="H121" i="1" s="1"/>
  <c r="D121" i="1"/>
  <c r="H120" i="1"/>
  <c r="D120" i="1"/>
  <c r="H119" i="1"/>
  <c r="D119" i="1"/>
  <c r="H118" i="1"/>
  <c r="D118" i="1"/>
  <c r="H117" i="1"/>
  <c r="G117" i="1"/>
  <c r="D117" i="1"/>
  <c r="G116" i="1"/>
  <c r="H116" i="1" s="1"/>
  <c r="D116" i="1"/>
  <c r="H115" i="1"/>
  <c r="D115" i="1"/>
  <c r="G109" i="1"/>
  <c r="H109" i="1" s="1"/>
  <c r="D109" i="1"/>
  <c r="G108" i="1"/>
  <c r="H108" i="1" s="1"/>
  <c r="D108" i="1"/>
  <c r="H107" i="1"/>
  <c r="G107" i="1"/>
  <c r="D107" i="1"/>
  <c r="G106" i="1"/>
  <c r="H106" i="1" s="1"/>
  <c r="D106" i="1"/>
  <c r="G105" i="1"/>
  <c r="H105" i="1" s="1"/>
  <c r="D105" i="1"/>
  <c r="G104" i="1"/>
  <c r="H104" i="1" s="1"/>
  <c r="D104" i="1"/>
  <c r="G101" i="1"/>
  <c r="H101" i="1" s="1"/>
  <c r="D101" i="1"/>
  <c r="G100" i="1"/>
  <c r="H100" i="1" s="1"/>
  <c r="D100" i="1"/>
  <c r="G99" i="1"/>
  <c r="H99" i="1" s="1"/>
  <c r="D99" i="1"/>
  <c r="G98" i="1"/>
  <c r="H98" i="1" s="1"/>
  <c r="D98" i="1"/>
  <c r="H97" i="1"/>
  <c r="D97" i="1"/>
  <c r="G96" i="1"/>
  <c r="H96" i="1" s="1"/>
  <c r="D96" i="1"/>
  <c r="G95" i="1"/>
  <c r="H95" i="1" s="1"/>
  <c r="D95" i="1"/>
  <c r="G94" i="1"/>
  <c r="H94" i="1" s="1"/>
  <c r="D94" i="1"/>
  <c r="H93" i="1"/>
  <c r="D93" i="1"/>
  <c r="H92" i="1"/>
  <c r="D92" i="1"/>
  <c r="G91" i="1"/>
  <c r="H91" i="1" s="1"/>
  <c r="D91" i="1"/>
  <c r="H90" i="1"/>
  <c r="D90" i="1"/>
  <c r="H89" i="1"/>
  <c r="G89" i="1"/>
  <c r="D89" i="1"/>
  <c r="G86" i="1"/>
  <c r="H86" i="1" s="1"/>
  <c r="D86" i="1"/>
  <c r="H85" i="1"/>
  <c r="G85" i="1"/>
  <c r="D85" i="1"/>
  <c r="G84" i="1"/>
  <c r="H84" i="1" s="1"/>
  <c r="D84" i="1"/>
  <c r="H83" i="1"/>
  <c r="G83" i="1"/>
  <c r="D83" i="1"/>
  <c r="H82" i="1"/>
  <c r="D82" i="1"/>
  <c r="G81" i="1"/>
  <c r="H81" i="1" s="1"/>
  <c r="D81" i="1"/>
  <c r="H80" i="1"/>
  <c r="G80" i="1"/>
  <c r="D80" i="1"/>
  <c r="G79" i="1"/>
  <c r="H79" i="1" s="1"/>
  <c r="D79" i="1"/>
  <c r="H78" i="1"/>
  <c r="G78" i="1"/>
  <c r="D78" i="1"/>
  <c r="G77" i="1"/>
  <c r="H77" i="1" s="1"/>
  <c r="D77" i="1"/>
  <c r="H76" i="1"/>
  <c r="G76" i="1"/>
  <c r="D76" i="1"/>
  <c r="G75" i="1"/>
  <c r="H75" i="1" s="1"/>
  <c r="D75" i="1"/>
  <c r="H74" i="1"/>
  <c r="D74" i="1"/>
  <c r="G73" i="1"/>
  <c r="H73" i="1" s="1"/>
  <c r="D73" i="1"/>
  <c r="H72" i="1"/>
  <c r="D72" i="1"/>
  <c r="H71" i="1"/>
  <c r="D71" i="1"/>
  <c r="G70" i="1"/>
  <c r="H70" i="1" s="1"/>
  <c r="D70" i="1"/>
  <c r="H69" i="1"/>
  <c r="D69" i="1"/>
  <c r="H68" i="1"/>
  <c r="D68" i="1"/>
  <c r="G67" i="1"/>
  <c r="H67" i="1" s="1"/>
  <c r="D67" i="1"/>
  <c r="G66" i="1"/>
  <c r="H66" i="1" s="1"/>
  <c r="D66" i="1"/>
  <c r="H65" i="1"/>
  <c r="D65" i="1"/>
  <c r="G64" i="1"/>
  <c r="H64" i="1" s="1"/>
  <c r="D64" i="1"/>
  <c r="H60" i="1"/>
  <c r="G60" i="1"/>
  <c r="D60" i="1"/>
  <c r="G59" i="1"/>
  <c r="H59" i="1" s="1"/>
  <c r="D59" i="1"/>
  <c r="G58" i="1"/>
  <c r="H58" i="1" s="1"/>
  <c r="D58" i="1"/>
  <c r="G57" i="1"/>
  <c r="H57" i="1" s="1"/>
  <c r="D57" i="1"/>
  <c r="H56" i="1"/>
  <c r="D56" i="1"/>
  <c r="H55" i="1"/>
  <c r="D55" i="1"/>
  <c r="H54" i="1"/>
  <c r="D54" i="1"/>
  <c r="G53" i="1"/>
  <c r="H53" i="1" s="1"/>
  <c r="D53" i="1"/>
  <c r="H52" i="1"/>
  <c r="G52" i="1"/>
  <c r="D52" i="1"/>
  <c r="H51" i="1"/>
  <c r="D51" i="1"/>
  <c r="H48" i="1"/>
  <c r="D48" i="1"/>
  <c r="H47" i="1"/>
  <c r="D47" i="1"/>
  <c r="H46" i="1"/>
  <c r="D46" i="1"/>
  <c r="H45" i="1"/>
  <c r="D45" i="1"/>
  <c r="H44" i="1"/>
  <c r="D44" i="1"/>
  <c r="H43" i="1"/>
  <c r="D43" i="1"/>
  <c r="G42" i="1"/>
  <c r="H42" i="1" s="1"/>
  <c r="D42" i="1"/>
  <c r="H41" i="1"/>
  <c r="D41" i="1"/>
  <c r="H40" i="1"/>
  <c r="D40" i="1"/>
  <c r="H39" i="1"/>
  <c r="G39" i="1"/>
  <c r="D39" i="1"/>
  <c r="G38" i="1"/>
  <c r="H38" i="1" s="1"/>
  <c r="D38" i="1"/>
  <c r="H37" i="1"/>
  <c r="G37" i="1"/>
  <c r="D37" i="1"/>
  <c r="G36" i="1"/>
  <c r="H36" i="1" s="1"/>
  <c r="D36" i="1"/>
  <c r="H35" i="1"/>
  <c r="G35" i="1"/>
  <c r="D35" i="1"/>
  <c r="G34" i="1"/>
  <c r="H34" i="1" s="1"/>
  <c r="D34" i="1"/>
  <c r="H33" i="1"/>
  <c r="G33" i="1"/>
  <c r="D33" i="1"/>
  <c r="G32" i="1"/>
  <c r="H32" i="1" s="1"/>
  <c r="D32" i="1"/>
  <c r="H31" i="1"/>
  <c r="G31" i="1"/>
  <c r="D31" i="1"/>
  <c r="G30" i="1"/>
  <c r="H30" i="1" s="1"/>
  <c r="D30" i="1"/>
  <c r="H29" i="1"/>
  <c r="G29" i="1"/>
  <c r="D29" i="1"/>
  <c r="G28" i="1"/>
  <c r="H28" i="1" s="1"/>
  <c r="D28" i="1"/>
  <c r="H27" i="1"/>
  <c r="G27" i="1"/>
  <c r="D27" i="1"/>
  <c r="G26" i="1"/>
  <c r="H26" i="1" s="1"/>
  <c r="D26" i="1"/>
  <c r="H25" i="1"/>
  <c r="G25" i="1"/>
  <c r="D25" i="1"/>
  <c r="G24" i="1"/>
  <c r="H24" i="1" s="1"/>
  <c r="D24" i="1"/>
  <c r="G23" i="1"/>
  <c r="H23" i="1" s="1"/>
  <c r="D23" i="1"/>
  <c r="G22" i="1"/>
  <c r="H22" i="1" s="1"/>
  <c r="D22" i="1"/>
  <c r="G21" i="1"/>
  <c r="H21" i="1" s="1"/>
  <c r="D21" i="1"/>
  <c r="G20" i="1"/>
  <c r="H20" i="1" s="1"/>
  <c r="D20" i="1"/>
  <c r="G19" i="1"/>
  <c r="H19" i="1" s="1"/>
  <c r="D19" i="1"/>
  <c r="G18" i="1"/>
  <c r="H18" i="1" s="1"/>
  <c r="D18" i="1"/>
  <c r="G17" i="1"/>
  <c r="H17" i="1" s="1"/>
  <c r="D17" i="1"/>
  <c r="H16" i="1"/>
  <c r="D16" i="1"/>
  <c r="H15" i="1"/>
  <c r="D15" i="1"/>
  <c r="H14" i="1"/>
  <c r="D14" i="1"/>
  <c r="I241" i="1" l="1"/>
  <c r="I189" i="1"/>
  <c r="H518" i="1"/>
  <c r="H520" i="1"/>
  <c r="H522" i="1"/>
  <c r="H590" i="1"/>
  <c r="H592" i="1"/>
  <c r="H597" i="1"/>
  <c r="H600" i="1"/>
  <c r="H602" i="1"/>
  <c r="H604" i="1"/>
  <c r="H606" i="1"/>
  <c r="H608" i="1"/>
  <c r="H616" i="1"/>
  <c r="H619" i="1"/>
  <c r="H622" i="1"/>
  <c r="H626" i="1"/>
  <c r="H628" i="1"/>
  <c r="H630" i="1"/>
  <c r="H632" i="1"/>
  <c r="H843" i="1"/>
  <c r="H858" i="1"/>
  <c r="H860" i="1"/>
  <c r="H865" i="1"/>
  <c r="H867" i="1"/>
  <c r="H869" i="1"/>
  <c r="H871" i="1"/>
  <c r="H873" i="1"/>
  <c r="H878" i="1"/>
  <c r="H882" i="1"/>
  <c r="H884" i="1"/>
  <c r="H886" i="1"/>
  <c r="H888" i="1"/>
  <c r="H890" i="1"/>
  <c r="H892" i="1"/>
  <c r="H894" i="1"/>
  <c r="H896" i="1"/>
  <c r="H898" i="1"/>
  <c r="H900" i="1"/>
  <c r="H902" i="1"/>
  <c r="H904" i="1"/>
  <c r="H906" i="1"/>
  <c r="H908" i="1"/>
  <c r="H910" i="1"/>
  <c r="H912" i="1"/>
  <c r="H914" i="1"/>
  <c r="H921" i="1"/>
  <c r="H923" i="1"/>
  <c r="H925" i="1"/>
  <c r="H927" i="1"/>
  <c r="H930" i="1"/>
  <c r="H932" i="1"/>
  <c r="H937" i="1"/>
  <c r="H939" i="1"/>
  <c r="H941" i="1"/>
  <c r="H943" i="1"/>
  <c r="H945" i="1"/>
  <c r="H472" i="1"/>
  <c r="H474" i="1"/>
  <c r="H479" i="1"/>
  <c r="H481" i="1"/>
  <c r="H483" i="1"/>
  <c r="H487" i="1"/>
  <c r="H491" i="1"/>
  <c r="H493" i="1"/>
  <c r="H495" i="1"/>
  <c r="H497" i="1"/>
  <c r="H499" i="1"/>
  <c r="H504" i="1"/>
  <c r="H506" i="1"/>
  <c r="H508" i="1"/>
  <c r="H510" i="1"/>
  <c r="H531" i="1"/>
  <c r="H533" i="1"/>
  <c r="H535" i="1"/>
  <c r="H537" i="1"/>
  <c r="H539" i="1"/>
  <c r="H541" i="1"/>
  <c r="H550" i="1"/>
  <c r="H552" i="1"/>
  <c r="H583" i="1"/>
  <c r="H650" i="1"/>
  <c r="H653" i="1"/>
  <c r="H657" i="1"/>
  <c r="H661" i="1"/>
  <c r="H663" i="1"/>
  <c r="H666" i="1"/>
  <c r="H668" i="1"/>
  <c r="H670" i="1"/>
  <c r="H673" i="1"/>
  <c r="H681" i="1"/>
  <c r="H683" i="1"/>
  <c r="H687" i="1"/>
  <c r="H689" i="1"/>
  <c r="H691" i="1"/>
  <c r="H693" i="1"/>
  <c r="H696" i="1"/>
  <c r="H700" i="1"/>
  <c r="H702" i="1"/>
  <c r="H704" i="1"/>
  <c r="H710" i="1"/>
  <c r="H712" i="1"/>
  <c r="H714" i="1"/>
  <c r="H717" i="1"/>
  <c r="H722" i="1"/>
  <c r="H726" i="1"/>
  <c r="H728" i="1"/>
  <c r="H738" i="1"/>
  <c r="H742" i="1"/>
  <c r="H746" i="1"/>
  <c r="I327" i="1"/>
  <c r="I253" i="1"/>
  <c r="I62" i="1"/>
  <c r="I13" i="1"/>
  <c r="I50" i="1"/>
  <c r="I113" i="1"/>
  <c r="I173" i="1"/>
  <c r="I848" i="1"/>
  <c r="I963" i="1"/>
  <c r="H547" i="1"/>
  <c r="H558" i="1"/>
  <c r="H560" i="1"/>
  <c r="H562" i="1"/>
  <c r="H564" i="1"/>
  <c r="H566" i="1"/>
  <c r="H568" i="1"/>
  <c r="H570" i="1"/>
  <c r="H572" i="1"/>
  <c r="H574" i="1"/>
  <c r="H576" i="1"/>
  <c r="H578" i="1"/>
  <c r="H580" i="1"/>
  <c r="H596" i="1"/>
  <c r="H598" i="1"/>
  <c r="H620" i="1"/>
  <c r="H648" i="1"/>
  <c r="H654" i="1"/>
  <c r="H662" i="1"/>
  <c r="H672" i="1"/>
  <c r="H682" i="1"/>
  <c r="H686" i="1"/>
  <c r="H688" i="1"/>
  <c r="H690" i="1"/>
  <c r="H692" i="1"/>
  <c r="H718" i="1"/>
  <c r="H719" i="1"/>
  <c r="H731" i="1"/>
  <c r="H752" i="1"/>
  <c r="H754" i="1"/>
  <c r="H758" i="1"/>
  <c r="H760" i="1"/>
  <c r="H763" i="1"/>
  <c r="H765" i="1"/>
  <c r="H767" i="1"/>
  <c r="H769" i="1"/>
  <c r="H771" i="1"/>
  <c r="H773" i="1"/>
  <c r="H775" i="1"/>
  <c r="H777" i="1"/>
  <c r="H779" i="1"/>
  <c r="H781" i="1"/>
  <c r="H783" i="1"/>
  <c r="H785" i="1"/>
  <c r="H787" i="1"/>
  <c r="H789" i="1"/>
  <c r="H791" i="1"/>
  <c r="H793" i="1"/>
  <c r="H795" i="1"/>
  <c r="H797" i="1"/>
  <c r="H799" i="1"/>
  <c r="H801" i="1"/>
  <c r="H805" i="1"/>
  <c r="H807" i="1"/>
  <c r="H809" i="1"/>
  <c r="H814" i="1"/>
  <c r="H816" i="1"/>
  <c r="H818" i="1"/>
  <c r="H822" i="1"/>
  <c r="H824" i="1"/>
  <c r="H826" i="1"/>
  <c r="H828" i="1"/>
  <c r="H830" i="1"/>
  <c r="H832" i="1"/>
  <c r="H834" i="1"/>
  <c r="H836" i="1"/>
  <c r="H840" i="1"/>
  <c r="H844" i="1"/>
  <c r="H859" i="1"/>
  <c r="H861" i="1"/>
  <c r="H881" i="1"/>
  <c r="H883" i="1"/>
  <c r="H885" i="1"/>
  <c r="H887" i="1"/>
  <c r="H889" i="1"/>
  <c r="H891" i="1"/>
  <c r="H893" i="1"/>
  <c r="H895" i="1"/>
  <c r="H897" i="1"/>
  <c r="H899" i="1"/>
  <c r="H901" i="1"/>
  <c r="H903" i="1"/>
  <c r="H905" i="1"/>
  <c r="H907" i="1"/>
  <c r="H909" i="1"/>
  <c r="I919" i="1"/>
  <c r="I950" i="1"/>
  <c r="I987" i="1"/>
  <c r="I1017" i="1"/>
  <c r="I1051" i="1"/>
  <c r="I1053" i="1" s="1"/>
  <c r="I1073" i="1" s="1"/>
  <c r="I1083" i="1" l="1"/>
  <c r="I1081" i="1"/>
  <c r="I1070" i="1"/>
  <c r="I1072" i="1"/>
  <c r="I1074" i="1"/>
  <c r="I1084" i="1"/>
  <c r="I1067" i="1"/>
  <c r="I1071" i="1"/>
  <c r="I1085" i="1"/>
  <c r="I1080" i="1"/>
  <c r="I856" i="1"/>
  <c r="I613" i="1"/>
  <c r="I465" i="1"/>
  <c r="I1078" i="1"/>
  <c r="I1066" i="1"/>
  <c r="I1065" i="1"/>
  <c r="I1086" i="1"/>
  <c r="I749" i="1"/>
  <c r="I1082" i="1"/>
  <c r="I1069" i="1"/>
  <c r="I1068" i="1"/>
  <c r="I1077" i="1" l="1"/>
  <c r="I1044" i="1"/>
  <c r="I1075" i="1"/>
  <c r="I1076" i="1"/>
  <c r="I1079" i="1"/>
  <c r="J1075" i="1" l="1"/>
  <c r="J52" i="1"/>
  <c r="J53" i="1"/>
  <c r="J1079" i="1"/>
  <c r="J1076" i="1"/>
  <c r="I1088" i="1"/>
  <c r="J1085" i="1"/>
  <c r="I1055" i="1"/>
  <c r="J1040" i="1"/>
  <c r="J1038" i="1"/>
  <c r="J1036" i="1"/>
  <c r="J1032" i="1"/>
  <c r="J1030" i="1"/>
  <c r="J1028" i="1"/>
  <c r="J1026" i="1"/>
  <c r="J1024" i="1"/>
  <c r="J1022" i="1"/>
  <c r="J1020" i="1"/>
  <c r="J1018" i="1"/>
  <c r="J1008" i="1"/>
  <c r="J1003" i="1"/>
  <c r="J1001" i="1"/>
  <c r="J1084" i="1"/>
  <c r="J983" i="1"/>
  <c r="J979" i="1"/>
  <c r="J975" i="1"/>
  <c r="J18" i="1"/>
  <c r="J22" i="1"/>
  <c r="J26" i="1"/>
  <c r="J30" i="1"/>
  <c r="J34" i="1"/>
  <c r="J38" i="1"/>
  <c r="J42" i="1"/>
  <c r="J59" i="1"/>
  <c r="J1067" i="1"/>
  <c r="J67" i="1"/>
  <c r="J75" i="1"/>
  <c r="J79" i="1"/>
  <c r="J83" i="1"/>
  <c r="J89" i="1"/>
  <c r="J101" i="1"/>
  <c r="J107" i="1"/>
  <c r="J123" i="1"/>
  <c r="J127" i="1"/>
  <c r="J133" i="1"/>
  <c r="J143" i="1"/>
  <c r="J149" i="1"/>
  <c r="J157" i="1"/>
  <c r="J163" i="1"/>
  <c r="J174" i="1"/>
  <c r="J178" i="1"/>
  <c r="J182" i="1"/>
  <c r="J192" i="1"/>
  <c r="J196" i="1"/>
  <c r="J200" i="1"/>
  <c r="J204" i="1"/>
  <c r="J218" i="1"/>
  <c r="J222" i="1"/>
  <c r="J228" i="1"/>
  <c r="J236" i="1"/>
  <c r="J1071" i="1"/>
  <c r="J249" i="1"/>
  <c r="J257" i="1"/>
  <c r="J261" i="1"/>
  <c r="J265" i="1"/>
  <c r="J269" i="1"/>
  <c r="J276" i="1"/>
  <c r="J282" i="1"/>
  <c r="J292" i="1"/>
  <c r="J296" i="1"/>
  <c r="J300" i="1"/>
  <c r="J304" i="1"/>
  <c r="J314" i="1"/>
  <c r="J318" i="1"/>
  <c r="J332" i="1"/>
  <c r="J338" i="1"/>
  <c r="J344" i="1"/>
  <c r="J348" i="1"/>
  <c r="J354" i="1"/>
  <c r="J368" i="1"/>
  <c r="J380" i="1"/>
  <c r="J386" i="1"/>
  <c r="J394" i="1"/>
  <c r="J400" i="1"/>
  <c r="J408" i="1"/>
  <c r="J414" i="1"/>
  <c r="J418" i="1"/>
  <c r="J424" i="1"/>
  <c r="J442" i="1"/>
  <c r="J446" i="1"/>
  <c r="J450" i="1"/>
  <c r="J458" i="1"/>
  <c r="J471" i="1"/>
  <c r="J480" i="1"/>
  <c r="J484" i="1"/>
  <c r="J493" i="1"/>
  <c r="J497" i="1"/>
  <c r="J502" i="1"/>
  <c r="J506" i="1"/>
  <c r="J510" i="1"/>
  <c r="J515" i="1"/>
  <c r="J519" i="1"/>
  <c r="J523" i="1"/>
  <c r="J527" i="1"/>
  <c r="J533" i="1"/>
  <c r="J537" i="1"/>
  <c r="J541" i="1"/>
  <c r="J550" i="1"/>
  <c r="J583" i="1"/>
  <c r="J589" i="1"/>
  <c r="J593" i="1"/>
  <c r="J600" i="1"/>
  <c r="J604" i="1"/>
  <c r="J608" i="1"/>
  <c r="J617" i="1"/>
  <c r="J627" i="1"/>
  <c r="J631" i="1"/>
  <c r="J651" i="1"/>
  <c r="J661" i="1"/>
  <c r="J665" i="1"/>
  <c r="J669" i="1"/>
  <c r="J677" i="1"/>
  <c r="J700" i="1"/>
  <c r="J704" i="1"/>
  <c r="J712" i="1"/>
  <c r="J723" i="1"/>
  <c r="J738" i="1"/>
  <c r="J746" i="1"/>
  <c r="J19" i="1"/>
  <c r="J23" i="1"/>
  <c r="J27" i="1"/>
  <c r="J31" i="1"/>
  <c r="J35" i="1"/>
  <c r="J39" i="1"/>
  <c r="J60" i="1"/>
  <c r="J66" i="1"/>
  <c r="J70" i="1"/>
  <c r="J78" i="1"/>
  <c r="J86" i="1"/>
  <c r="J96" i="1"/>
  <c r="J100" i="1"/>
  <c r="J106" i="1"/>
  <c r="J122" i="1"/>
  <c r="J126" i="1"/>
  <c r="J132" i="1"/>
  <c r="J136" i="1"/>
  <c r="J148" i="1"/>
  <c r="J152" i="1"/>
  <c r="J156" i="1"/>
  <c r="J160" i="1"/>
  <c r="J166" i="1"/>
  <c r="J177" i="1"/>
  <c r="J181" i="1"/>
  <c r="J185" i="1"/>
  <c r="J193" i="1"/>
  <c r="J201" i="1"/>
  <c r="J205" i="1"/>
  <c r="J209" i="1"/>
  <c r="J215" i="1"/>
  <c r="J219" i="1"/>
  <c r="J233" i="1"/>
  <c r="J248" i="1"/>
  <c r="J262" i="1"/>
  <c r="J266" i="1"/>
  <c r="J270" i="1"/>
  <c r="J277" i="1"/>
  <c r="J283" i="1"/>
  <c r="J293" i="1"/>
  <c r="J297" i="1"/>
  <c r="J301" i="1"/>
  <c r="J311" i="1"/>
  <c r="J317" i="1"/>
  <c r="J321" i="1"/>
  <c r="J329" i="1"/>
  <c r="J339" i="1"/>
  <c r="J345" i="1"/>
  <c r="J351" i="1"/>
  <c r="J355" i="1"/>
  <c r="J369" i="1"/>
  <c r="J373" i="1"/>
  <c r="J383" i="1"/>
  <c r="J391" i="1"/>
  <c r="J401" i="1"/>
  <c r="J409" i="1"/>
  <c r="J415" i="1"/>
  <c r="J419" i="1"/>
  <c r="J425" i="1"/>
  <c r="J447" i="1"/>
  <c r="J451" i="1"/>
  <c r="J459" i="1"/>
  <c r="J472" i="1"/>
  <c r="J479" i="1"/>
  <c r="J483" i="1"/>
  <c r="J487" i="1"/>
  <c r="J494" i="1"/>
  <c r="J498" i="1"/>
  <c r="J501" i="1"/>
  <c r="J505" i="1"/>
  <c r="J509" i="1"/>
  <c r="J512" i="1"/>
  <c r="J516" i="1"/>
  <c r="J520" i="1"/>
  <c r="J524" i="1"/>
  <c r="J532" i="1"/>
  <c r="J536" i="1"/>
  <c r="J540" i="1"/>
  <c r="J551" i="1"/>
  <c r="J557" i="1"/>
  <c r="J561" i="1"/>
  <c r="J565" i="1"/>
  <c r="J569" i="1"/>
  <c r="J573" i="1"/>
  <c r="J577" i="1"/>
  <c r="J582" i="1"/>
  <c r="J588" i="1"/>
  <c r="J592" i="1"/>
  <c r="J601" i="1"/>
  <c r="J605" i="1"/>
  <c r="J616" i="1"/>
  <c r="J622" i="1"/>
  <c r="J626" i="1"/>
  <c r="J630" i="1"/>
  <c r="J650" i="1"/>
  <c r="J653" i="1"/>
  <c r="J657" i="1"/>
  <c r="J666" i="1"/>
  <c r="J670" i="1"/>
  <c r="J683" i="1"/>
  <c r="J689" i="1"/>
  <c r="J693" i="1"/>
  <c r="J697" i="1"/>
  <c r="J703" i="1"/>
  <c r="J711" i="1"/>
  <c r="J715" i="1"/>
  <c r="J726" i="1"/>
  <c r="J739" i="1"/>
  <c r="J850" i="1"/>
  <c r="J868" i="1"/>
  <c r="J872" i="1"/>
  <c r="J911" i="1"/>
  <c r="J915" i="1"/>
  <c r="J953" i="1"/>
  <c r="J957" i="1"/>
  <c r="J970" i="1"/>
  <c r="J974" i="1"/>
  <c r="J1004" i="1"/>
  <c r="J1011" i="1"/>
  <c r="J1021" i="1"/>
  <c r="J1025" i="1"/>
  <c r="J1029" i="1"/>
  <c r="J1033" i="1"/>
  <c r="J1037" i="1"/>
  <c r="J1073" i="1"/>
  <c r="J730" i="1"/>
  <c r="J757" i="1"/>
  <c r="J761" i="1"/>
  <c r="J766" i="1"/>
  <c r="J770" i="1"/>
  <c r="J774" i="1"/>
  <c r="J778" i="1"/>
  <c r="J782" i="1"/>
  <c r="J786" i="1"/>
  <c r="J790" i="1"/>
  <c r="J794" i="1"/>
  <c r="J798" i="1"/>
  <c r="J802" i="1"/>
  <c r="J808" i="1"/>
  <c r="J815" i="1"/>
  <c r="J821" i="1"/>
  <c r="J825" i="1"/>
  <c r="J829" i="1"/>
  <c r="J833" i="1"/>
  <c r="J837" i="1"/>
  <c r="J858" i="1"/>
  <c r="J860" i="1"/>
  <c r="J867" i="1"/>
  <c r="J871" i="1"/>
  <c r="J851" i="1"/>
  <c r="J878" i="1"/>
  <c r="J884" i="1"/>
  <c r="J888" i="1"/>
  <c r="J892" i="1"/>
  <c r="J896" i="1"/>
  <c r="J900" i="1"/>
  <c r="J904" i="1"/>
  <c r="J908" i="1"/>
  <c r="J910" i="1"/>
  <c r="J914" i="1"/>
  <c r="J952" i="1"/>
  <c r="J955" i="1"/>
  <c r="J959" i="1"/>
  <c r="J967" i="1"/>
  <c r="J971" i="1"/>
  <c r="J977" i="1"/>
  <c r="J978" i="1"/>
  <c r="J980" i="1"/>
  <c r="J20" i="1"/>
  <c r="J24" i="1"/>
  <c r="J28" i="1"/>
  <c r="J32" i="1"/>
  <c r="J36" i="1"/>
  <c r="J57" i="1"/>
  <c r="J73" i="1"/>
  <c r="J77" i="1"/>
  <c r="J81" i="1"/>
  <c r="J85" i="1"/>
  <c r="J91" i="1"/>
  <c r="J95" i="1"/>
  <c r="J99" i="1"/>
  <c r="J105" i="1"/>
  <c r="J109" i="1"/>
  <c r="J117" i="1"/>
  <c r="J121" i="1"/>
  <c r="J125" i="1"/>
  <c r="J129" i="1"/>
  <c r="J135" i="1"/>
  <c r="J141" i="1"/>
  <c r="J147" i="1"/>
  <c r="J151" i="1"/>
  <c r="J155" i="1"/>
  <c r="J159" i="1"/>
  <c r="J165" i="1"/>
  <c r="J176" i="1"/>
  <c r="J180" i="1"/>
  <c r="J1070" i="1"/>
  <c r="J194" i="1"/>
  <c r="J198" i="1"/>
  <c r="J202" i="1"/>
  <c r="J206" i="1"/>
  <c r="J210" i="1"/>
  <c r="J216" i="1"/>
  <c r="J230" i="1"/>
  <c r="J234" i="1"/>
  <c r="J247" i="1"/>
  <c r="J255" i="1"/>
  <c r="J263" i="1"/>
  <c r="J267" i="1"/>
  <c r="J271" i="1"/>
  <c r="J278" i="1"/>
  <c r="J284" i="1"/>
  <c r="J290" i="1"/>
  <c r="J294" i="1"/>
  <c r="J302" i="1"/>
  <c r="J310" i="1"/>
  <c r="J316" i="1"/>
  <c r="J320" i="1"/>
  <c r="J334" i="1"/>
  <c r="J340" i="1"/>
  <c r="J346" i="1"/>
  <c r="J352" i="1"/>
  <c r="J356" i="1"/>
  <c r="J378" i="1"/>
  <c r="J384" i="1"/>
  <c r="J398" i="1"/>
  <c r="J402" i="1"/>
  <c r="J410" i="1"/>
  <c r="J416" i="1"/>
  <c r="J422" i="1"/>
  <c r="J428" i="1"/>
  <c r="J440" i="1"/>
  <c r="J444" i="1"/>
  <c r="J448" i="1"/>
  <c r="J452" i="1"/>
  <c r="J456" i="1"/>
  <c r="J460" i="1"/>
  <c r="J473" i="1"/>
  <c r="J478" i="1"/>
  <c r="J482" i="1"/>
  <c r="J489" i="1"/>
  <c r="J491" i="1"/>
  <c r="J495" i="1"/>
  <c r="J499" i="1"/>
  <c r="J504" i="1"/>
  <c r="J508" i="1"/>
  <c r="J517" i="1"/>
  <c r="J521" i="1"/>
  <c r="J525" i="1"/>
  <c r="J531" i="1"/>
  <c r="J535" i="1"/>
  <c r="J539" i="1"/>
  <c r="J548" i="1"/>
  <c r="J552" i="1"/>
  <c r="J587" i="1"/>
  <c r="J591" i="1"/>
  <c r="J597" i="1"/>
  <c r="J602" i="1"/>
  <c r="J606" i="1"/>
  <c r="J615" i="1"/>
  <c r="J623" i="1"/>
  <c r="J629" i="1"/>
  <c r="J633" i="1"/>
  <c r="J663" i="1"/>
  <c r="J667" i="1"/>
  <c r="J673" i="1"/>
  <c r="J696" i="1"/>
  <c r="J702" i="1"/>
  <c r="J710" i="1"/>
  <c r="J714" i="1"/>
  <c r="J717" i="1"/>
  <c r="J727" i="1"/>
  <c r="J742" i="1"/>
  <c r="J17" i="1"/>
  <c r="J21" i="1"/>
  <c r="J25" i="1"/>
  <c r="J29" i="1"/>
  <c r="J33" i="1"/>
  <c r="J37" i="1"/>
  <c r="J58" i="1"/>
  <c r="J64" i="1"/>
  <c r="J76" i="1"/>
  <c r="J80" i="1"/>
  <c r="J84" i="1"/>
  <c r="J94" i="1"/>
  <c r="J98" i="1"/>
  <c r="J104" i="1"/>
  <c r="J108" i="1"/>
  <c r="J116" i="1"/>
  <c r="J124" i="1"/>
  <c r="J128" i="1"/>
  <c r="J140" i="1"/>
  <c r="J158" i="1"/>
  <c r="J168" i="1"/>
  <c r="J179" i="1"/>
  <c r="J183" i="1"/>
  <c r="J191" i="1"/>
  <c r="J195" i="1"/>
  <c r="J199" i="1"/>
  <c r="J203" i="1"/>
  <c r="J207" i="1"/>
  <c r="J217" i="1"/>
  <c r="J221" i="1"/>
  <c r="J227" i="1"/>
  <c r="J231" i="1"/>
  <c r="J235" i="1"/>
  <c r="J242" i="1"/>
  <c r="J246" i="1"/>
  <c r="J256" i="1"/>
  <c r="J260" i="1"/>
  <c r="J264" i="1"/>
  <c r="J268" i="1"/>
  <c r="J272" i="1"/>
  <c r="J281" i="1"/>
  <c r="J285" i="1"/>
  <c r="J291" i="1"/>
  <c r="J295" i="1"/>
  <c r="J299" i="1"/>
  <c r="J303" i="1"/>
  <c r="J315" i="1"/>
  <c r="J319" i="1"/>
  <c r="J323" i="1"/>
  <c r="J331" i="1"/>
  <c r="J343" i="1"/>
  <c r="J347" i="1"/>
  <c r="J353" i="1"/>
  <c r="J361" i="1"/>
  <c r="J371" i="1"/>
  <c r="J379" i="1"/>
  <c r="J385" i="1"/>
  <c r="J393" i="1"/>
  <c r="J399" i="1"/>
  <c r="J403" i="1"/>
  <c r="J411" i="1"/>
  <c r="J417" i="1"/>
  <c r="J423" i="1"/>
  <c r="J429" i="1"/>
  <c r="J441" i="1"/>
  <c r="J445" i="1"/>
  <c r="J449" i="1"/>
  <c r="J453" i="1"/>
  <c r="J461" i="1"/>
  <c r="J467" i="1"/>
  <c r="J474" i="1"/>
  <c r="J481" i="1"/>
  <c r="J492" i="1"/>
  <c r="J496" i="1"/>
  <c r="J503" i="1"/>
  <c r="J507" i="1"/>
  <c r="J518" i="1"/>
  <c r="J522" i="1"/>
  <c r="J526" i="1"/>
  <c r="J530" i="1"/>
  <c r="J534" i="1"/>
  <c r="J538" i="1"/>
  <c r="J542" i="1"/>
  <c r="J559" i="1"/>
  <c r="J563" i="1"/>
  <c r="J567" i="1"/>
  <c r="J571" i="1"/>
  <c r="J575" i="1"/>
  <c r="J579" i="1"/>
  <c r="J584" i="1"/>
  <c r="J590" i="1"/>
  <c r="J594" i="1"/>
  <c r="J603" i="1"/>
  <c r="J607" i="1"/>
  <c r="J619" i="1"/>
  <c r="J628" i="1"/>
  <c r="J632" i="1"/>
  <c r="J641" i="1"/>
  <c r="J659" i="1"/>
  <c r="J668" i="1"/>
  <c r="J681" i="1"/>
  <c r="J687" i="1"/>
  <c r="J691" i="1"/>
  <c r="J695" i="1"/>
  <c r="J701" i="1"/>
  <c r="J709" i="1"/>
  <c r="J713" i="1"/>
  <c r="J722" i="1"/>
  <c r="J728" i="1"/>
  <c r="J743" i="1"/>
  <c r="J866" i="1"/>
  <c r="J870" i="1"/>
  <c r="J874" i="1"/>
  <c r="J913" i="1"/>
  <c r="J951" i="1"/>
  <c r="J958" i="1"/>
  <c r="J969" i="1"/>
  <c r="J973" i="1"/>
  <c r="J1002" i="1"/>
  <c r="J1009" i="1"/>
  <c r="J1019" i="1"/>
  <c r="J1023" i="1"/>
  <c r="J1031" i="1"/>
  <c r="J1039" i="1"/>
  <c r="J1072" i="1"/>
  <c r="J720" i="1"/>
  <c r="J732" i="1"/>
  <c r="J753" i="1"/>
  <c r="J764" i="1"/>
  <c r="J772" i="1"/>
  <c r="J780" i="1"/>
  <c r="J788" i="1"/>
  <c r="J796" i="1"/>
  <c r="J806" i="1"/>
  <c r="J817" i="1"/>
  <c r="J827" i="1"/>
  <c r="J835" i="1"/>
  <c r="J869" i="1"/>
  <c r="J886" i="1"/>
  <c r="J894" i="1"/>
  <c r="J902" i="1"/>
  <c r="J956" i="1"/>
  <c r="J968" i="1"/>
  <c r="J981" i="1"/>
  <c r="J976" i="1"/>
  <c r="J1035" i="1"/>
  <c r="J751" i="1"/>
  <c r="J759" i="1"/>
  <c r="J768" i="1"/>
  <c r="J776" i="1"/>
  <c r="J784" i="1"/>
  <c r="J792" i="1"/>
  <c r="J800" i="1"/>
  <c r="J813" i="1"/>
  <c r="J823" i="1"/>
  <c r="J831" i="1"/>
  <c r="J843" i="1"/>
  <c r="J865" i="1"/>
  <c r="J873" i="1"/>
  <c r="J882" i="1"/>
  <c r="J890" i="1"/>
  <c r="J898" i="1"/>
  <c r="J906" i="1"/>
  <c r="J912" i="1"/>
  <c r="J972" i="1"/>
  <c r="J982" i="1"/>
  <c r="J844" i="1"/>
  <c r="J832" i="1"/>
  <c r="J824" i="1"/>
  <c r="J814" i="1"/>
  <c r="J801" i="1"/>
  <c r="J793" i="1"/>
  <c r="J785" i="1"/>
  <c r="J777" i="1"/>
  <c r="J769" i="1"/>
  <c r="J760" i="1"/>
  <c r="J731" i="1"/>
  <c r="J654" i="1"/>
  <c r="J1080" i="1"/>
  <c r="J905" i="1"/>
  <c r="J897" i="1"/>
  <c r="J889" i="1"/>
  <c r="J881" i="1"/>
  <c r="J686" i="1"/>
  <c r="J576" i="1"/>
  <c r="J568" i="1"/>
  <c r="J560" i="1"/>
  <c r="J1078" i="1"/>
  <c r="J1066" i="1"/>
  <c r="J907" i="1"/>
  <c r="J899" i="1"/>
  <c r="J891" i="1"/>
  <c r="J883" i="1"/>
  <c r="J840" i="1"/>
  <c r="J830" i="1"/>
  <c r="J822" i="1"/>
  <c r="J809" i="1"/>
  <c r="J799" i="1"/>
  <c r="J791" i="1"/>
  <c r="J783" i="1"/>
  <c r="J775" i="1"/>
  <c r="J767" i="1"/>
  <c r="J758" i="1"/>
  <c r="J719" i="1"/>
  <c r="J718" i="1"/>
  <c r="J688" i="1"/>
  <c r="J662" i="1"/>
  <c r="J596" i="1"/>
  <c r="J574" i="1"/>
  <c r="J566" i="1"/>
  <c r="J558" i="1"/>
  <c r="J1082" i="1"/>
  <c r="J1069" i="1"/>
  <c r="J1068" i="1"/>
  <c r="J1083" i="1"/>
  <c r="J1081" i="1"/>
  <c r="J836" i="1"/>
  <c r="J828" i="1"/>
  <c r="J818" i="1"/>
  <c r="J807" i="1"/>
  <c r="J797" i="1"/>
  <c r="J789" i="1"/>
  <c r="J781" i="1"/>
  <c r="J773" i="1"/>
  <c r="J765" i="1"/>
  <c r="J754" i="1"/>
  <c r="J682" i="1"/>
  <c r="J598" i="1"/>
  <c r="J909" i="1"/>
  <c r="J901" i="1"/>
  <c r="J893" i="1"/>
  <c r="J885" i="1"/>
  <c r="J859" i="1"/>
  <c r="J690" i="1"/>
  <c r="J620" i="1"/>
  <c r="J580" i="1"/>
  <c r="J572" i="1"/>
  <c r="J564" i="1"/>
  <c r="J547" i="1"/>
  <c r="J1065" i="1"/>
  <c r="J1086" i="1"/>
  <c r="J903" i="1"/>
  <c r="J895" i="1"/>
  <c r="J887" i="1"/>
  <c r="J861" i="1"/>
  <c r="J834" i="1"/>
  <c r="J826" i="1"/>
  <c r="J816" i="1"/>
  <c r="J805" i="1"/>
  <c r="J795" i="1"/>
  <c r="J787" i="1"/>
  <c r="J779" i="1"/>
  <c r="J771" i="1"/>
  <c r="J763" i="1"/>
  <c r="J752" i="1"/>
  <c r="J692" i="1"/>
  <c r="J672" i="1"/>
  <c r="J648" i="1"/>
  <c r="J578" i="1"/>
  <c r="J570" i="1"/>
  <c r="J562" i="1"/>
  <c r="J749" i="1"/>
  <c r="J1088" i="1" l="1"/>
</calcChain>
</file>

<file path=xl/sharedStrings.xml><?xml version="1.0" encoding="utf-8"?>
<sst xmlns="http://schemas.openxmlformats.org/spreadsheetml/2006/main" count="1982" uniqueCount="381">
  <si>
    <t>COMPUTO Y PRESUPUESTO OFICIAL</t>
  </si>
  <si>
    <t>MES BASE: FEBRERO 2023</t>
  </si>
  <si>
    <t>TRENQUE LAUQUEN</t>
  </si>
  <si>
    <t>ESTABLECIMIENTO</t>
  </si>
  <si>
    <t>INSTITUTO SUPERIOR DE FORMACIÓN DOCENTE Y TÉCNICA Nº40</t>
  </si>
  <si>
    <t>TIPO DE OBRA</t>
  </si>
  <si>
    <t>FECHA COMPUTO</t>
  </si>
  <si>
    <t>FECHA</t>
  </si>
  <si>
    <t>OBRA NUEVA</t>
  </si>
  <si>
    <t>RUBRO</t>
  </si>
  <si>
    <t>ITEM</t>
  </si>
  <si>
    <t>DESIGNACION DE LAS OBRAS</t>
  </si>
  <si>
    <t>Cómputo</t>
  </si>
  <si>
    <t>Presupuesto</t>
  </si>
  <si>
    <t>%  incidencia</t>
  </si>
  <si>
    <t>Unid.</t>
  </si>
  <si>
    <t>Cant.</t>
  </si>
  <si>
    <t>Precio Unitario</t>
  </si>
  <si>
    <t>Precio Item</t>
  </si>
  <si>
    <t>Precio Rubro</t>
  </si>
  <si>
    <t>1</t>
  </si>
  <si>
    <r>
      <t xml:space="preserve">TRABAJOS PREPARATORIOS </t>
    </r>
    <r>
      <rPr>
        <b/>
        <sz val="8"/>
        <rFont val="Arial"/>
        <family val="2"/>
      </rPr>
      <t>(todas las demoliciones, extracciones y picados contemplan el retiro de la obra)</t>
    </r>
  </si>
  <si>
    <t>RESUMEN</t>
  </si>
  <si>
    <t>1.1</t>
  </si>
  <si>
    <t>m2</t>
  </si>
  <si>
    <t>A. DE PRECIOS CIVIL'!A1</t>
  </si>
  <si>
    <t>1.2</t>
  </si>
  <si>
    <t>1.3</t>
  </si>
  <si>
    <t>ml</t>
  </si>
  <si>
    <t>1.4</t>
  </si>
  <si>
    <t>2</t>
  </si>
  <si>
    <t>3</t>
  </si>
  <si>
    <t>4</t>
  </si>
  <si>
    <t>m3</t>
  </si>
  <si>
    <t>5</t>
  </si>
  <si>
    <t>6</t>
  </si>
  <si>
    <t>7</t>
  </si>
  <si>
    <t>8</t>
  </si>
  <si>
    <t>9</t>
  </si>
  <si>
    <t>10</t>
  </si>
  <si>
    <t>11</t>
  </si>
  <si>
    <t>12</t>
  </si>
  <si>
    <t>u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</si>
  <si>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</si>
  <si>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</si>
  <si>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</si>
  <si>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</si>
  <si>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</si>
  <si>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</si>
  <si>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</si>
  <si>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</si>
  <si>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</si>
  <si>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</si>
  <si>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</si>
  <si>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1.5</t>
  </si>
  <si>
    <t>dia</t>
  </si>
  <si>
    <t>1.6</t>
  </si>
  <si>
    <t>1.7</t>
  </si>
  <si>
    <t>1.8</t>
  </si>
  <si>
    <t>mes</t>
  </si>
  <si>
    <r>
      <t xml:space="preserve">MOVIMIENTO DE SUELO </t>
    </r>
    <r>
      <rPr>
        <b/>
        <sz val="8"/>
        <rFont val="Arial"/>
        <family val="2"/>
      </rPr>
      <t>(todas las excavaciones contemplan carga contenedory/o desparramo en mismo terreno)</t>
    </r>
  </si>
  <si>
    <t>2.1</t>
  </si>
  <si>
    <t>A. DE PRECIOS CIVIL'!A999</t>
  </si>
  <si>
    <t>2.2</t>
  </si>
  <si>
    <t>2.3</t>
  </si>
  <si>
    <t>2.4</t>
  </si>
  <si>
    <t>ESTRUCTURA RESISTENTE</t>
  </si>
  <si>
    <t>3.1</t>
  </si>
  <si>
    <t>ESTRUCTURA H° A°</t>
  </si>
  <si>
    <t>A. DE PRECIOS CIVIL'!A1289</t>
  </si>
  <si>
    <t>3.2</t>
  </si>
  <si>
    <t>ESTRUCTURA METALICA (incluye antióxido y dos manos de esmalte sintético)</t>
  </si>
  <si>
    <t>A. DE PRECIOS CIVIL'!A2036</t>
  </si>
  <si>
    <t>3.3</t>
  </si>
  <si>
    <t>ESTRUCTURA MADERA (incluye dos manos de barniz)</t>
  </si>
  <si>
    <t>A. DE PRECIOS CIVIL'!A2473</t>
  </si>
  <si>
    <t>ALBAÑILERIA</t>
  </si>
  <si>
    <t>4.1</t>
  </si>
  <si>
    <t>MAMPOSTERIA DE ELEVACIÓN</t>
  </si>
  <si>
    <t>A. DE PRECIOS CIVIL'!A2662</t>
  </si>
  <si>
    <t>4.2</t>
  </si>
  <si>
    <t>TABIQUERÍA</t>
  </si>
  <si>
    <t>A. DE PRECIOS CIVIL'!A3166</t>
  </si>
  <si>
    <t>4.3</t>
  </si>
  <si>
    <t>AISLACIONES</t>
  </si>
  <si>
    <t>A. DE PRECIOS CIVIL'!A3348</t>
  </si>
  <si>
    <t>4.4</t>
  </si>
  <si>
    <t>REVOQUES</t>
  </si>
  <si>
    <t>A. DE PRECIOS CIVIL'!A3516</t>
  </si>
  <si>
    <t>4.5</t>
  </si>
  <si>
    <t>CONTRAPISOS</t>
  </si>
  <si>
    <t>A. DE PRECIOS CIVIL'!A4018</t>
  </si>
  <si>
    <t>REVESTIMIENTOS</t>
  </si>
  <si>
    <t>5.1</t>
  </si>
  <si>
    <t>A. DE PRECIOS CIVIL'!A4254</t>
  </si>
  <si>
    <t>5.2</t>
  </si>
  <si>
    <t>5.3</t>
  </si>
  <si>
    <t>5.4</t>
  </si>
  <si>
    <t>5.5</t>
  </si>
  <si>
    <t>PISOS, ZOCALOS, UMBRALES,SOLIAS Y ALFEIZARES</t>
  </si>
  <si>
    <t>6.1</t>
  </si>
  <si>
    <t>INTERIORES</t>
  </si>
  <si>
    <t>A. DE PRECIOS CIVIL'!A4653</t>
  </si>
  <si>
    <t>6.2</t>
  </si>
  <si>
    <t>EXTERIORES</t>
  </si>
  <si>
    <t>A. DE PRECIOS CIVIL'!A5274</t>
  </si>
  <si>
    <t>6.3</t>
  </si>
  <si>
    <t>ZÓCALOS, UMBRALES, SOLIAS Y ALFEIZARES</t>
  </si>
  <si>
    <t>A. DE PRECIOS CIVIL'!A5642</t>
  </si>
  <si>
    <t>MARMOLERIA</t>
  </si>
  <si>
    <t>A. DE PRECIOS CIVIL'!A6037</t>
  </si>
  <si>
    <t>CUBIERTAS Y TECHADOS</t>
  </si>
  <si>
    <t>8.1</t>
  </si>
  <si>
    <t>CUBIERTAS</t>
  </si>
  <si>
    <t>A. DE PRECIOS CIVIL'!A6304</t>
  </si>
  <si>
    <t>8.2</t>
  </si>
  <si>
    <t>A. DE PRECIOS CIVIL'!A6926</t>
  </si>
  <si>
    <t>8.3</t>
  </si>
  <si>
    <t>MEMBRANAS Y TECHADOS</t>
  </si>
  <si>
    <t>A. DE PRECIOS CIVIL'!A7021</t>
  </si>
  <si>
    <t>8.4</t>
  </si>
  <si>
    <t>ZINGUERIA</t>
  </si>
  <si>
    <t>A. DE PRECIOS CIVIL'!A7178</t>
  </si>
  <si>
    <t>CIELORRASOS</t>
  </si>
  <si>
    <t>9.1</t>
  </si>
  <si>
    <t>APLICADOS</t>
  </si>
  <si>
    <t>A. DE PRECIOS CIVIL'!A7699</t>
  </si>
  <si>
    <t>9.2</t>
  </si>
  <si>
    <t>SUSPENDIDOS</t>
  </si>
  <si>
    <t>A. DE PRECIOS CIVIL'!A7763</t>
  </si>
  <si>
    <t>CARPINTERIAS Y MOBILIARIO (incluye colocación)</t>
  </si>
  <si>
    <t>10.1</t>
  </si>
  <si>
    <t>CHAPA DOBLADA Y HERRERIA</t>
  </si>
  <si>
    <t>A. DE PRECIOS CIVIL'!A8110</t>
  </si>
  <si>
    <t>PUERTAS (Marco chapa bwg 16 Hoja 18)</t>
  </si>
  <si>
    <t>VENTANAS (Marco chapa bwg 16 Hoja 18 )</t>
  </si>
  <si>
    <t>VENTANAS (Marco y Hojas perfiles Hº )</t>
  </si>
  <si>
    <t>10.2</t>
  </si>
  <si>
    <t>CARPINTERIA  DE ALUMINIO</t>
  </si>
  <si>
    <t>A. DE PRECIOS CIVIL'!A8807</t>
  </si>
  <si>
    <t xml:space="preserve">PUERTAS Marco y hoja aluminio prepintado </t>
  </si>
  <si>
    <t xml:space="preserve">VENTANAS Marco y hoja aluminio prepintado </t>
  </si>
  <si>
    <t>10.3</t>
  </si>
  <si>
    <t>CARPINTERIA  DE PVC</t>
  </si>
  <si>
    <t>A. DE PRECIOS CIVIL'!A9155</t>
  </si>
  <si>
    <t>PUERTAS Marco y hoja PVC</t>
  </si>
  <si>
    <t>VENTANAS Marco y hoja PVC</t>
  </si>
  <si>
    <t>10.4</t>
  </si>
  <si>
    <t xml:space="preserve">CARPINTERIA MADERA                    </t>
  </si>
  <si>
    <t>A. DE PRECIOS CIVIL'!A9377</t>
  </si>
  <si>
    <t>PUERTAS Marcos y Hojas  de Madera de Cedro</t>
  </si>
  <si>
    <t>VENTANAS Marcos y Hojas  de Madera de Cedro</t>
  </si>
  <si>
    <t>10.5</t>
  </si>
  <si>
    <t xml:space="preserve">CARPINTERIA COMBINADA                  </t>
  </si>
  <si>
    <t>A. DE PRECIOS CIVIL'!A9724</t>
  </si>
  <si>
    <t>PUERTAS (Marco chapa bwg 16 y Hojas Madera Cedro)</t>
  </si>
  <si>
    <t>VENTANAS (Marcos chapa bwg 16 y Hojas  de Madera de Cedro)</t>
  </si>
  <si>
    <t>PUERTAS (Marco chapa bwg 16 y Hojas Madera Pino)</t>
  </si>
  <si>
    <t xml:space="preserve">TABIQUES SANITARIOS ( MDF 25mm enchapado en melamina y herrajes aluminio fundición) </t>
  </si>
  <si>
    <t>10.6</t>
  </si>
  <si>
    <t>HERRAJES ESPECIALES</t>
  </si>
  <si>
    <t>A. DE PRECIOS CIVIL'!A10230</t>
  </si>
  <si>
    <t>nº</t>
  </si>
  <si>
    <t>10.7</t>
  </si>
  <si>
    <t>MOBILIARIO</t>
  </si>
  <si>
    <t>A. DE PRECIOS CIVIL'!A10325</t>
  </si>
  <si>
    <t>n°</t>
  </si>
  <si>
    <t>24</t>
  </si>
  <si>
    <t>25</t>
  </si>
  <si>
    <t>INSTALACION ELECTRICA (artefactos nuevos incluyen colocación)</t>
  </si>
  <si>
    <t>11.1</t>
  </si>
  <si>
    <t>PILAR MEDIDOR</t>
  </si>
  <si>
    <t>A.P. ELECTRICIDAD'!A4</t>
  </si>
  <si>
    <t>11.2</t>
  </si>
  <si>
    <t>FUERZA MOTRIZ</t>
  </si>
  <si>
    <t>A.P. ELECTRICIDAD'!A82</t>
  </si>
  <si>
    <t>11.3</t>
  </si>
  <si>
    <t>BAJA TENSION</t>
  </si>
  <si>
    <t>A.P. ELECTRICIDAD'!A278</t>
  </si>
  <si>
    <t>gl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</si>
  <si>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</si>
  <si>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</si>
  <si>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</si>
  <si>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</si>
  <si>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</si>
  <si>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</si>
  <si>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</si>
  <si>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</si>
  <si>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</si>
  <si>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</si>
  <si>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</si>
  <si>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</si>
  <si>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</si>
  <si>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</si>
  <si>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</si>
  <si>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</si>
  <si>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</si>
  <si>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</si>
  <si>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</si>
  <si>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</si>
  <si>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</si>
  <si>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</si>
  <si>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</si>
  <si>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</si>
  <si>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</si>
  <si>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</si>
  <si>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</si>
  <si>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</si>
  <si>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</si>
  <si>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</si>
  <si>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</si>
  <si>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</si>
  <si>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</si>
  <si>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</si>
  <si>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</si>
  <si>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</si>
  <si>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</si>
  <si>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</si>
  <si>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</si>
  <si>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</si>
  <si>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</si>
  <si>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</si>
  <si>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11.4</t>
  </si>
  <si>
    <t>MUY BAJA TENSION</t>
  </si>
  <si>
    <t>A.P. ELECTRICIDAD'!A2609</t>
  </si>
  <si>
    <t>11.5</t>
  </si>
  <si>
    <t>ARTEFACTOS</t>
  </si>
  <si>
    <t>A.P. ELECTRICIDAD'!A2853</t>
  </si>
  <si>
    <t>INSTALACION SANITARIA (artefactos nuevos incluyen colocación)</t>
  </si>
  <si>
    <t>12.1</t>
  </si>
  <si>
    <t>DESAGÜES CLOACALES</t>
  </si>
  <si>
    <t>A.P. SANITARIAS'!A4</t>
  </si>
  <si>
    <t>12.2</t>
  </si>
  <si>
    <t>AGUA FRIA Y CALIENTE</t>
  </si>
  <si>
    <t>A.P. SANITARIAS'!A771</t>
  </si>
  <si>
    <t>12.3</t>
  </si>
  <si>
    <t>A.P. SANITARIAS'!A1368</t>
  </si>
  <si>
    <t>GRIFERIAS</t>
  </si>
  <si>
    <t>A.P. SANITARIAS'!A2333</t>
  </si>
  <si>
    <t>VARIOS</t>
  </si>
  <si>
    <t>A.P. SANITARIAS'!A3055</t>
  </si>
  <si>
    <t>12.4</t>
  </si>
  <si>
    <t>DESAGÜES PLUVIALES</t>
  </si>
  <si>
    <t>A.P. SANITARIAS'!A3255</t>
  </si>
  <si>
    <t>12.5</t>
  </si>
  <si>
    <t>TANQUES DE RESERVA Y CISTERNA</t>
  </si>
  <si>
    <t>A.P. SANITARIAS'!A3785</t>
  </si>
  <si>
    <t>12.6</t>
  </si>
  <si>
    <t>POZO DE EXPLOTACIÓN DE AGUA</t>
  </si>
  <si>
    <t>A.P. SANITARIAS'!A4018</t>
  </si>
  <si>
    <t>12.7</t>
  </si>
  <si>
    <t>PLANTA DEPURADORA DE EFLUENTES CLOACALES</t>
  </si>
  <si>
    <t>A.P. PLANTA DEPURADORA'!A1</t>
  </si>
  <si>
    <t>A.P. SANITARIAS'!A4073</t>
  </si>
  <si>
    <t>A.P. PLANTA DEPURADORA'!A282</t>
  </si>
  <si>
    <t>12.8</t>
  </si>
  <si>
    <t>CEGADOS</t>
  </si>
  <si>
    <t>A.P. SANITARIAS'!A4114</t>
  </si>
  <si>
    <t>12.9</t>
  </si>
  <si>
    <t>PLANTA POR OSMOSIS INVERSA</t>
  </si>
  <si>
    <t>A.P. SANITARIAS'!A4184</t>
  </si>
  <si>
    <t>INSTALACION DE GAS (artefactos nuevos incluyen colocación)</t>
  </si>
  <si>
    <t>13.1</t>
  </si>
  <si>
    <t>TRAMITACIONES</t>
  </si>
  <si>
    <t>A.P. GAS'!A4</t>
  </si>
  <si>
    <t>13.2</t>
  </si>
  <si>
    <t>NICHO MEDIDOR</t>
  </si>
  <si>
    <t>A.P. GAS'!A158</t>
  </si>
  <si>
    <t>13.3</t>
  </si>
  <si>
    <t xml:space="preserve">CAÑERIA DE GAS </t>
  </si>
  <si>
    <t>A.P. GAS'!A454</t>
  </si>
  <si>
    <t>13.4</t>
  </si>
  <si>
    <t>TANQUES G.L.P</t>
  </si>
  <si>
    <t>A.P. GAS'!A2057</t>
  </si>
  <si>
    <t>13.5</t>
  </si>
  <si>
    <t>Calefactores tiro balanceado</t>
  </si>
  <si>
    <t>A.P. GAS'!A2233</t>
  </si>
  <si>
    <t>Equipamiento de cocina</t>
  </si>
  <si>
    <t>A.P. GAS'!A2440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</si>
  <si>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</si>
  <si>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</si>
  <si>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</si>
  <si>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</si>
  <si>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</si>
  <si>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</si>
  <si>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</si>
  <si>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</si>
  <si>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</si>
  <si>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</si>
  <si>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</si>
  <si>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</si>
  <si>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Equipamiento laboratorio</t>
  </si>
  <si>
    <t>A.P. GAS'!A3025</t>
  </si>
  <si>
    <t>13.6</t>
  </si>
  <si>
    <t>A.P. GAS'!A3064</t>
  </si>
  <si>
    <t>INSTALACION ELECTROMECANICA</t>
  </si>
  <si>
    <t>14.1</t>
  </si>
  <si>
    <t>ASCENSORES Y MONTACARGAS</t>
  </si>
  <si>
    <t>A.P. ELECTRICIDAD'!A4616</t>
  </si>
  <si>
    <t>14.2</t>
  </si>
  <si>
    <t>BOMBEO</t>
  </si>
  <si>
    <t>A.P. SANITARIAS'!A4220</t>
  </si>
  <si>
    <t>INSTALACION ACONDICIONAMIENTO TÉRMICO</t>
  </si>
  <si>
    <t>15.1</t>
  </si>
  <si>
    <t>Calefacción por aire caliente a gas multiposición</t>
  </si>
  <si>
    <t>A.P. A.TERMICO'!A4</t>
  </si>
  <si>
    <t>15.2</t>
  </si>
  <si>
    <t>Acondicionamiento Frio - Calor por bomba split (motor inverter)</t>
  </si>
  <si>
    <t>A.P. A.TERMICO'!A159</t>
  </si>
  <si>
    <t>15.3</t>
  </si>
  <si>
    <t>Conducción de Aire ( incluye conductos, difusores y aislaciones)</t>
  </si>
  <si>
    <t>A.P. A.TERMICO'!A617</t>
  </si>
  <si>
    <t>15.4</t>
  </si>
  <si>
    <t xml:space="preserve">Calefacción por agua caliente (suelo radiante y/o radiadores) </t>
  </si>
  <si>
    <t>A.P. A.TERMICO'!A658</t>
  </si>
  <si>
    <t>rollo</t>
  </si>
  <si>
    <t>INSTALACION DE SEGURIDAD</t>
  </si>
  <si>
    <t>16.1</t>
  </si>
  <si>
    <t>CONTRA INCENDIO</t>
  </si>
  <si>
    <t>A.P. SEGURIDAD'!A4</t>
  </si>
  <si>
    <t>16.2</t>
  </si>
  <si>
    <t>ALARMAS TECNICAS</t>
  </si>
  <si>
    <t>A.P. SEGURIDAD'!A437</t>
  </si>
  <si>
    <t>16.3</t>
  </si>
  <si>
    <t>PARARRAYOS</t>
  </si>
  <si>
    <t>CRISTALES, ESPEJOS Y VIDRIOS</t>
  </si>
  <si>
    <t>A. DE PRECIOS CIVIL'!A11065</t>
  </si>
  <si>
    <t>PINTURAS (incluye manos necesarias y tratamiento previo)</t>
  </si>
  <si>
    <t>A. DE PRECIOS CIVIL'!A11364</t>
  </si>
  <si>
    <t>SEÑALETICA</t>
  </si>
  <si>
    <t>19.1</t>
  </si>
  <si>
    <t>SEÑALIZACION</t>
  </si>
  <si>
    <t>A. DE PRECIOS CIVIL'!A12012</t>
  </si>
  <si>
    <t>19.2</t>
  </si>
  <si>
    <t>TOTEM</t>
  </si>
  <si>
    <t>OBRAS EXTERIORES</t>
  </si>
  <si>
    <t>20.1</t>
  </si>
  <si>
    <t>CERCOS PERIMETRALES</t>
  </si>
  <si>
    <t>A. DE PRECIOS CIVIL'!A12141</t>
  </si>
  <si>
    <t>20.2</t>
  </si>
  <si>
    <t>EQUIPAMIENTO FIJO</t>
  </si>
  <si>
    <t>A. DE PRECIOS CIVIL'!A12318</t>
  </si>
  <si>
    <t>LIMPIEZA DE OBRA</t>
  </si>
  <si>
    <t>A. DE PRECIOS CIVIL'!A12424</t>
  </si>
  <si>
    <t>A. DE PRECIOS CIVIL'!A12458</t>
  </si>
  <si>
    <t>COSTO</t>
  </si>
  <si>
    <t>A</t>
  </si>
  <si>
    <t>COSTO-COSTO</t>
  </si>
  <si>
    <t>GASTOS GENERALES</t>
  </si>
  <si>
    <t>BENEFICIO</t>
  </si>
  <si>
    <t>C</t>
  </si>
  <si>
    <t>SUBTOTAL C</t>
  </si>
  <si>
    <t>IMPUESTOS: I.V.A. + ING.BRUTOS</t>
  </si>
  <si>
    <t>D</t>
  </si>
  <si>
    <t>SUBTOTAL D</t>
  </si>
  <si>
    <t xml:space="preserve">TOTAL COEFICIENTE RESUMEN (CR) A </t>
  </si>
  <si>
    <t>PRESUPUESTO GENERAL (COSTO-COSTO x CR A )</t>
  </si>
  <si>
    <t xml:space="preserve">PLAZO DE EJECUCION (dias): 365 </t>
  </si>
  <si>
    <t>PLANILLA RESUMEN</t>
  </si>
  <si>
    <t>% incidencia</t>
  </si>
  <si>
    <t>TRABAJOS PREPARATORIOS (todas las demoliciones, extracciones  picados contemplan el retiro de la obra)</t>
  </si>
  <si>
    <t>MOVIMIENTO DE SUELOS (todas las excavaciones contemplan carga contenedor y/o desparramo en el mismo)</t>
  </si>
  <si>
    <t>PISOS Y ZÓCALOS</t>
  </si>
  <si>
    <t>INSTALACIÓN ELECTRICA (artefactos nuevos inluyen colocación)</t>
  </si>
  <si>
    <t>INSTALACIÓN SANITARIA (artefactos nuevos incluyen colocación)</t>
  </si>
  <si>
    <t>INSTALACIÓN GAS (artefactos nuevos incluyen colocación)</t>
  </si>
  <si>
    <t>INSTALACIÓN ELECTROMECÁNICA</t>
  </si>
  <si>
    <t>INSTALACION ACONDICIONAMIENTO TERMICO</t>
  </si>
  <si>
    <t>INSTALACIÓN DE SEGURIDAD</t>
  </si>
  <si>
    <t>PRESUPUESTO TOTAL</t>
  </si>
  <si>
    <t xml:space="preserve">Superficie Cubierta                                                                      </t>
  </si>
  <si>
    <t>Superficie Semicubierta</t>
  </si>
  <si>
    <t>Superficie Patios y Veredas</t>
  </si>
  <si>
    <t xml:space="preserve">Precio por m2 de Edificación                                            </t>
  </si>
  <si>
    <t>$/m2</t>
  </si>
  <si>
    <t>FIRMA Y ACLARACION  DE RESPONSABLES</t>
  </si>
  <si>
    <t>PROYECTO</t>
  </si>
  <si>
    <t xml:space="preserve">Responsable:   </t>
  </si>
  <si>
    <t xml:space="preserve">COMPUTO Y PRESUPUESTO </t>
  </si>
  <si>
    <t xml:space="preserve">Responsable: </t>
  </si>
  <si>
    <t xml:space="preserve">Son PESOS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</si>
</sst>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_ &quot;$&quot;\ * #,##0.00_ ;_ &quot;$&quot;\ * \-#,##0.00_ ;_ &quot;$&quot;\ * &quot;-&quot;??_ ;_ @_ "/>
    <numFmt numFmtId="166" formatCode="#,##0.000"/>
    <numFmt numFmtId="167" formatCode="#,##0.00000"/>
    <numFmt numFmtId="168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409">
    <xf numFmtId="0" fontId="0" fillId="0" borderId="0" xfId="0"/>
    <xf numFmtId="0" fontId="6" fillId="0" borderId="0" xfId="2" quotePrefix="1" applyAlignment="1" applyProtection="1"/>
    <xf numFmtId="0" fontId="7" fillId="0" borderId="13" xfId="0" applyFont="1" applyBorder="1" applyAlignment="1">
      <alignment horizontal="center" vertical="center" shrinkToFit="1"/>
    </xf>
    <xf numFmtId="2" fontId="7" fillId="0" borderId="13" xfId="0" applyNumberFormat="1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textRotation="90" shrinkToFit="1"/>
    </xf>
    <xf numFmtId="0" fontId="2" fillId="0" borderId="7" xfId="0" applyFont="1" applyBorder="1"/>
    <xf numFmtId="0" fontId="7" fillId="0" borderId="7" xfId="0" applyFont="1" applyBorder="1" applyAlignment="1">
      <alignment horizontal="center" vertical="center" shrinkToFit="1"/>
    </xf>
    <xf numFmtId="2" fontId="7" fillId="0" borderId="7" xfId="0" applyNumberFormat="1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 wrapText="1"/>
    </xf>
    <xf numFmtId="165" fontId="9" fillId="2" borderId="13" xfId="0" applyNumberFormat="1" applyFont="1" applyFill="1" applyBorder="1" applyAlignment="1">
      <alignment horizontal="left"/>
    </xf>
    <xf numFmtId="10" fontId="9" fillId="2" borderId="13" xfId="0" applyNumberFormat="1" applyFont="1" applyFill="1" applyBorder="1"/>
    <xf numFmtId="0" fontId="7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0" borderId="15" xfId="0" applyNumberFormat="1" applyFont="1" applyBorder="1" applyAlignment="1" applyProtection="1">
      <alignment vertical="center"/>
      <protection locked="0"/>
    </xf>
    <xf numFmtId="165" fontId="2" fillId="0" borderId="15" xfId="0" applyNumberFormat="1" applyFont="1" applyBorder="1" applyAlignment="1">
      <alignment vertical="center"/>
    </xf>
    <xf numFmtId="165" fontId="2" fillId="3" borderId="15" xfId="0" applyNumberFormat="1" applyFont="1" applyFill="1" applyBorder="1" applyAlignment="1">
      <alignment horizontal="left" vertical="center"/>
    </xf>
    <xf numFmtId="0" fontId="2" fillId="0" borderId="15" xfId="0" applyFont="1" applyBorder="1" applyAlignment="1">
      <alignment vertical="center"/>
    </xf>
    <xf numFmtId="10" fontId="2" fillId="0" borderId="15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2" fontId="2" fillId="0" borderId="17" xfId="0" applyNumberFormat="1" applyFont="1" applyBorder="1" applyAlignment="1" applyProtection="1">
      <alignment vertical="center"/>
      <protection locked="0"/>
    </xf>
    <xf numFmtId="165" fontId="2" fillId="0" borderId="17" xfId="0" applyNumberFormat="1" applyFont="1" applyBorder="1" applyAlignment="1">
      <alignment vertical="center"/>
    </xf>
    <xf numFmtId="165" fontId="2" fillId="3" borderId="17" xfId="0" applyNumberFormat="1" applyFont="1" applyFill="1" applyBorder="1" applyAlignment="1">
      <alignment horizontal="left" vertical="center"/>
    </xf>
    <xf numFmtId="0" fontId="2" fillId="0" borderId="17" xfId="0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0" fontId="10" fillId="0" borderId="0" xfId="0" applyFont="1"/>
    <xf numFmtId="49" fontId="2" fillId="0" borderId="18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center" vertical="top" wrapText="1"/>
    </xf>
    <xf numFmtId="2" fontId="2" fillId="0" borderId="15" xfId="0" applyNumberFormat="1" applyFont="1" applyBorder="1" applyProtection="1">
      <protection locked="0"/>
    </xf>
    <xf numFmtId="165" fontId="2" fillId="3" borderId="18" xfId="0" applyNumberFormat="1" applyFont="1" applyFill="1" applyBorder="1" applyAlignment="1">
      <alignment horizontal="left"/>
    </xf>
    <xf numFmtId="0" fontId="2" fillId="0" borderId="18" xfId="0" applyFont="1" applyBorder="1"/>
    <xf numFmtId="10" fontId="2" fillId="0" borderId="18" xfId="0" applyNumberFormat="1" applyFont="1" applyBorder="1"/>
    <xf numFmtId="0" fontId="7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2" fontId="2" fillId="0" borderId="19" xfId="0" applyNumberFormat="1" applyFont="1" applyBorder="1" applyProtection="1">
      <protection locked="0"/>
    </xf>
    <xf numFmtId="165" fontId="2" fillId="0" borderId="19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horizontal="left"/>
    </xf>
    <xf numFmtId="0" fontId="2" fillId="0" borderId="17" xfId="0" applyFont="1" applyBorder="1"/>
    <xf numFmtId="10" fontId="2" fillId="0" borderId="17" xfId="0" applyNumberFormat="1" applyFont="1" applyBorder="1"/>
    <xf numFmtId="0" fontId="7" fillId="0" borderId="0" xfId="0" applyFont="1" applyAlignment="1">
      <alignment horizontal="center"/>
    </xf>
    <xf numFmtId="0" fontId="7" fillId="0" borderId="0" xfId="0" applyFont="1"/>
    <xf numFmtId="0" fontId="2" fillId="0" borderId="17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2" fontId="2" fillId="0" borderId="17" xfId="0" applyNumberFormat="1" applyFont="1" applyBorder="1" applyProtection="1">
      <protection locked="0"/>
    </xf>
    <xf numFmtId="165" fontId="2" fillId="3" borderId="17" xfId="0" applyNumberFormat="1" applyFont="1" applyFill="1" applyBorder="1" applyAlignment="1">
      <alignment horizontal="left"/>
    </xf>
    <xf numFmtId="49" fontId="2" fillId="0" borderId="19" xfId="0" applyNumberFormat="1" applyFont="1" applyBorder="1" applyAlignment="1">
      <alignment horizontal="center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center" vertical="top" wrapText="1"/>
    </xf>
    <xf numFmtId="2" fontId="2" fillId="0" borderId="23" xfId="0" applyNumberFormat="1" applyFont="1" applyBorder="1" applyProtection="1">
      <protection locked="0"/>
    </xf>
    <xf numFmtId="165" fontId="2" fillId="0" borderId="23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/>
    </xf>
    <xf numFmtId="0" fontId="7" fillId="0" borderId="24" xfId="0" applyFont="1" applyBorder="1"/>
    <xf numFmtId="165" fontId="2" fillId="3" borderId="28" xfId="0" applyNumberFormat="1" applyFont="1" applyFill="1" applyBorder="1" applyAlignment="1">
      <alignment horizontal="left"/>
    </xf>
    <xf numFmtId="0" fontId="2" fillId="0" borderId="29" xfId="0" applyFont="1" applyBorder="1"/>
    <xf numFmtId="10" fontId="2" fillId="0" borderId="29" xfId="0" applyNumberFormat="1" applyFont="1" applyBorder="1"/>
    <xf numFmtId="0" fontId="2" fillId="0" borderId="30" xfId="0" applyFont="1" applyBorder="1" applyAlignment="1" applyProtection="1">
      <alignment horizontal="center"/>
      <protection locked="0"/>
    </xf>
    <xf numFmtId="49" fontId="2" fillId="0" borderId="31" xfId="0" applyNumberFormat="1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left" vertical="center" wrapText="1"/>
      <protection locked="0"/>
    </xf>
    <xf numFmtId="0" fontId="2" fillId="0" borderId="31" xfId="0" applyFont="1" applyBorder="1" applyAlignment="1" applyProtection="1">
      <alignment horizontal="center" vertical="center" wrapText="1"/>
      <protection locked="0"/>
    </xf>
    <xf numFmtId="2" fontId="2" fillId="0" borderId="31" xfId="0" applyNumberFormat="1" applyFont="1" applyBorder="1" applyProtection="1">
      <protection locked="0"/>
    </xf>
    <xf numFmtId="165" fontId="2" fillId="0" borderId="31" xfId="0" applyNumberFormat="1" applyFont="1" applyBorder="1" applyAlignment="1" applyProtection="1">
      <alignment vertical="center"/>
      <protection locked="0"/>
    </xf>
    <xf numFmtId="165" fontId="2" fillId="3" borderId="31" xfId="0" applyNumberFormat="1" applyFont="1" applyFill="1" applyBorder="1" applyAlignment="1" applyProtection="1">
      <alignment horizontal="left"/>
      <protection locked="0"/>
    </xf>
    <xf numFmtId="0" fontId="2" fillId="0" borderId="31" xfId="0" applyFont="1" applyBorder="1" applyProtection="1">
      <protection locked="0"/>
    </xf>
    <xf numFmtId="10" fontId="2" fillId="0" borderId="32" xfId="0" applyNumberFormat="1" applyFont="1" applyBorder="1" applyProtection="1">
      <protection locked="0"/>
    </xf>
    <xf numFmtId="49" fontId="7" fillId="2" borderId="13" xfId="0" applyNumberFormat="1" applyFont="1" applyFill="1" applyBorder="1" applyAlignment="1">
      <alignment horizontal="center" vertical="top" wrapText="1"/>
    </xf>
    <xf numFmtId="165" fontId="2" fillId="3" borderId="33" xfId="0" applyNumberFormat="1" applyFont="1" applyFill="1" applyBorder="1" applyAlignment="1">
      <alignment horizontal="left"/>
    </xf>
    <xf numFmtId="0" fontId="2" fillId="0" borderId="34" xfId="0" applyFont="1" applyBorder="1"/>
    <xf numFmtId="10" fontId="2" fillId="0" borderId="34" xfId="0" applyNumberFormat="1" applyFont="1" applyBorder="1"/>
    <xf numFmtId="0" fontId="7" fillId="0" borderId="17" xfId="0" applyFont="1" applyBorder="1"/>
    <xf numFmtId="0" fontId="2" fillId="0" borderId="35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top"/>
    </xf>
    <xf numFmtId="49" fontId="2" fillId="0" borderId="29" xfId="0" applyNumberFormat="1" applyFont="1" applyBorder="1" applyAlignment="1">
      <alignment horizontal="center" vertical="top"/>
    </xf>
    <xf numFmtId="0" fontId="2" fillId="0" borderId="30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vertical="center"/>
    </xf>
    <xf numFmtId="165" fontId="2" fillId="0" borderId="31" xfId="0" applyNumberFormat="1" applyFont="1" applyBorder="1" applyAlignment="1">
      <alignment horizontal="left"/>
    </xf>
    <xf numFmtId="0" fontId="2" fillId="0" borderId="31" xfId="0" applyFont="1" applyBorder="1"/>
    <xf numFmtId="10" fontId="2" fillId="0" borderId="32" xfId="0" applyNumberFormat="1" applyFont="1" applyBorder="1"/>
    <xf numFmtId="165" fontId="2" fillId="3" borderId="23" xfId="0" applyNumberFormat="1" applyFont="1" applyFill="1" applyBorder="1" applyAlignment="1">
      <alignment horizontal="left"/>
    </xf>
    <xf numFmtId="0" fontId="2" fillId="0" borderId="23" xfId="0" applyFont="1" applyBorder="1"/>
    <xf numFmtId="10" fontId="2" fillId="0" borderId="23" xfId="0" applyNumberFormat="1" applyFont="1" applyBorder="1"/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/>
    <xf numFmtId="49" fontId="2" fillId="0" borderId="33" xfId="0" applyNumberFormat="1" applyFont="1" applyBorder="1" applyAlignment="1">
      <alignment horizontal="center" vertical="top"/>
    </xf>
    <xf numFmtId="49" fontId="2" fillId="0" borderId="34" xfId="0" applyNumberFormat="1" applyFont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49" fontId="2" fillId="0" borderId="23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165" fontId="2" fillId="3" borderId="31" xfId="0" applyNumberFormat="1" applyFont="1" applyFill="1" applyBorder="1" applyAlignment="1">
      <alignment horizontal="left"/>
    </xf>
    <xf numFmtId="0" fontId="2" fillId="0" borderId="15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165" fontId="2" fillId="3" borderId="19" xfId="0" applyNumberFormat="1" applyFont="1" applyFill="1" applyBorder="1" applyAlignment="1">
      <alignment horizontal="left"/>
    </xf>
    <xf numFmtId="0" fontId="2" fillId="0" borderId="19" xfId="0" applyFont="1" applyBorder="1"/>
    <xf numFmtId="10" fontId="2" fillId="0" borderId="19" xfId="0" applyNumberFormat="1" applyFont="1" applyBorder="1"/>
    <xf numFmtId="165" fontId="2" fillId="0" borderId="28" xfId="0" applyNumberFormat="1" applyFont="1" applyBorder="1" applyAlignment="1">
      <alignment horizontal="left"/>
    </xf>
    <xf numFmtId="0" fontId="2" fillId="0" borderId="37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49" fontId="2" fillId="0" borderId="17" xfId="0" applyNumberFormat="1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left" vertical="top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65" fontId="2" fillId="0" borderId="17" xfId="0" applyNumberFormat="1" applyFont="1" applyBorder="1" applyAlignment="1" applyProtection="1">
      <alignment vertical="center"/>
      <protection locked="0"/>
    </xf>
    <xf numFmtId="0" fontId="7" fillId="3" borderId="17" xfId="0" applyFont="1" applyFill="1" applyBorder="1" applyAlignment="1">
      <alignment horizontal="left" vertical="top" wrapText="1"/>
    </xf>
    <xf numFmtId="0" fontId="7" fillId="0" borderId="17" xfId="0" quotePrefix="1" applyFont="1" applyBorder="1" applyAlignment="1">
      <alignment horizontal="left" vertical="top" wrapText="1"/>
    </xf>
    <xf numFmtId="0" fontId="7" fillId="0" borderId="19" xfId="0" applyFont="1" applyBorder="1"/>
    <xf numFmtId="0" fontId="7" fillId="0" borderId="35" xfId="0" applyFont="1" applyBorder="1" applyAlignment="1">
      <alignment horizontal="left" vertical="top" wrapText="1"/>
    </xf>
    <xf numFmtId="2" fontId="2" fillId="0" borderId="17" xfId="0" applyNumberFormat="1" applyFont="1" applyBorder="1"/>
    <xf numFmtId="0" fontId="7" fillId="0" borderId="17" xfId="0" applyFont="1" applyBorder="1" applyAlignment="1">
      <alignment horizontal="left" vertical="top" wrapText="1"/>
    </xf>
    <xf numFmtId="0" fontId="7" fillId="0" borderId="38" xfId="0" applyFont="1" applyBorder="1" applyAlignment="1">
      <alignment horizontal="left" vertical="top" wrapText="1"/>
    </xf>
    <xf numFmtId="0" fontId="2" fillId="0" borderId="38" xfId="0" applyFont="1" applyBorder="1"/>
    <xf numFmtId="0" fontId="0" fillId="0" borderId="38" xfId="0" applyBorder="1"/>
    <xf numFmtId="0" fontId="7" fillId="0" borderId="19" xfId="0" applyFont="1" applyBorder="1" applyAlignment="1">
      <alignment horizontal="left" vertical="top" wrapText="1"/>
    </xf>
    <xf numFmtId="0" fontId="0" fillId="0" borderId="38" xfId="0" applyBorder="1" applyProtection="1">
      <protection locked="0"/>
    </xf>
    <xf numFmtId="0" fontId="7" fillId="0" borderId="17" xfId="0" applyFont="1" applyBorder="1" applyAlignment="1" applyProtection="1">
      <alignment horizontal="left" vertical="top" wrapText="1"/>
      <protection locked="0"/>
    </xf>
    <xf numFmtId="49" fontId="2" fillId="0" borderId="3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9" fillId="0" borderId="33" xfId="0" applyFont="1" applyBorder="1" applyAlignment="1">
      <alignment horizontal="left" vertical="top"/>
    </xf>
    <xf numFmtId="165" fontId="9" fillId="0" borderId="34" xfId="0" applyNumberFormat="1" applyFont="1" applyBorder="1" applyAlignment="1">
      <alignment horizontal="left"/>
    </xf>
    <xf numFmtId="10" fontId="9" fillId="0" borderId="34" xfId="0" applyNumberFormat="1" applyFont="1" applyBorder="1"/>
    <xf numFmtId="0" fontId="7" fillId="0" borderId="36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6" fillId="0" borderId="0" xfId="2" applyAlignment="1" applyProtection="1"/>
    <xf numFmtId="49" fontId="9" fillId="0" borderId="23" xfId="0" applyNumberFormat="1" applyFont="1" applyBorder="1" applyAlignment="1">
      <alignment horizontal="center" vertical="top" wrapText="1"/>
    </xf>
    <xf numFmtId="0" fontId="2" fillId="0" borderId="31" xfId="0" applyFont="1" applyBorder="1" applyAlignment="1">
      <alignment horizontal="left" vertical="top" wrapText="1"/>
    </xf>
    <xf numFmtId="2" fontId="2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2" fontId="2" fillId="0" borderId="23" xfId="0" applyNumberFormat="1" applyFont="1" applyBorder="1" applyAlignment="1">
      <alignment horizontal="left" vertical="center" wrapText="1"/>
    </xf>
    <xf numFmtId="165" fontId="2" fillId="0" borderId="0" xfId="0" applyNumberFormat="1" applyFont="1" applyAlignment="1">
      <alignment horizontal="left"/>
    </xf>
    <xf numFmtId="0" fontId="2" fillId="0" borderId="0" xfId="0" applyFont="1"/>
    <xf numFmtId="10" fontId="2" fillId="0" borderId="0" xfId="0" applyNumberFormat="1" applyFont="1"/>
    <xf numFmtId="165" fontId="2" fillId="3" borderId="40" xfId="0" applyNumberFormat="1" applyFont="1" applyFill="1" applyBorder="1" applyAlignment="1">
      <alignment horizontal="left"/>
    </xf>
    <xf numFmtId="0" fontId="2" fillId="0" borderId="41" xfId="0" applyFont="1" applyBorder="1"/>
    <xf numFmtId="10" fontId="2" fillId="0" borderId="41" xfId="0" applyNumberFormat="1" applyFont="1" applyBorder="1"/>
    <xf numFmtId="165" fontId="2" fillId="3" borderId="28" xfId="0" applyNumberFormat="1" applyFont="1" applyFill="1" applyBorder="1" applyAlignment="1">
      <alignment horizontal="left" vertical="center"/>
    </xf>
    <xf numFmtId="0" fontId="2" fillId="0" borderId="29" xfId="0" applyFont="1" applyBorder="1" applyAlignment="1">
      <alignment vertical="center"/>
    </xf>
    <xf numFmtId="10" fontId="2" fillId="0" borderId="29" xfId="0" applyNumberFormat="1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10" fontId="2" fillId="0" borderId="19" xfId="0" applyNumberFormat="1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top" wrapText="1"/>
    </xf>
    <xf numFmtId="10" fontId="9" fillId="0" borderId="45" xfId="0" applyNumberFormat="1" applyFont="1" applyBorder="1"/>
    <xf numFmtId="165" fontId="2" fillId="3" borderId="36" xfId="0" applyNumberFormat="1" applyFont="1" applyFill="1" applyBorder="1" applyAlignment="1">
      <alignment horizontal="left"/>
    </xf>
    <xf numFmtId="0" fontId="9" fillId="0" borderId="28" xfId="0" applyFont="1" applyBorder="1" applyAlignment="1">
      <alignment horizontal="left" vertical="top"/>
    </xf>
    <xf numFmtId="165" fontId="9" fillId="0" borderId="29" xfId="0" applyNumberFormat="1" applyFont="1" applyBorder="1" applyAlignment="1">
      <alignment horizontal="left"/>
    </xf>
    <xf numFmtId="10" fontId="9" fillId="0" borderId="29" xfId="0" applyNumberFormat="1" applyFont="1" applyBorder="1"/>
    <xf numFmtId="49" fontId="2" fillId="0" borderId="7" xfId="0" applyNumberFormat="1" applyFont="1" applyBorder="1" applyAlignment="1">
      <alignment horizontal="center" vertical="top"/>
    </xf>
    <xf numFmtId="49" fontId="7" fillId="0" borderId="39" xfId="0" applyNumberFormat="1" applyFont="1" applyBorder="1" applyAlignment="1">
      <alignment horizontal="center" vertical="top" wrapText="1"/>
    </xf>
    <xf numFmtId="10" fontId="2" fillId="0" borderId="45" xfId="0" applyNumberFormat="1" applyFont="1" applyBorder="1"/>
    <xf numFmtId="49" fontId="9" fillId="2" borderId="1" xfId="0" applyNumberFormat="1" applyFont="1" applyFill="1" applyBorder="1" applyAlignment="1" applyProtection="1">
      <alignment horizontal="center" vertical="top" wrapText="1"/>
      <protection locked="0"/>
    </xf>
    <xf numFmtId="49" fontId="7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9" fillId="2" borderId="13" xfId="0" applyNumberFormat="1" applyFont="1" applyFill="1" applyBorder="1" applyAlignment="1" applyProtection="1">
      <alignment horizontal="left"/>
      <protection locked="0"/>
    </xf>
    <xf numFmtId="49" fontId="7" fillId="0" borderId="46" xfId="0" applyNumberFormat="1" applyFont="1" applyBorder="1" applyAlignment="1" applyProtection="1">
      <alignment horizontal="center" vertical="top" wrapText="1"/>
      <protection locked="0"/>
    </xf>
    <xf numFmtId="0" fontId="7" fillId="0" borderId="47" xfId="0" applyFont="1" applyBorder="1" applyAlignment="1" applyProtection="1">
      <alignment horizontal="left" vertical="top"/>
      <protection locked="0"/>
    </xf>
    <xf numFmtId="165" fontId="9" fillId="0" borderId="34" xfId="0" applyNumberFormat="1" applyFont="1" applyBorder="1" applyAlignment="1" applyProtection="1">
      <alignment horizontal="left"/>
      <protection locked="0"/>
    </xf>
    <xf numFmtId="10" fontId="9" fillId="0" borderId="48" xfId="0" applyNumberFormat="1" applyFont="1" applyBorder="1"/>
    <xf numFmtId="0" fontId="2" fillId="0" borderId="17" xfId="0" applyFont="1" applyBorder="1" applyAlignment="1" applyProtection="1">
      <alignment horizontal="left" vertical="center" wrapText="1"/>
      <protection locked="0"/>
    </xf>
    <xf numFmtId="165" fontId="2" fillId="3" borderId="17" xfId="0" applyNumberFormat="1" applyFont="1" applyFill="1" applyBorder="1" applyAlignment="1" applyProtection="1">
      <alignment horizontal="left"/>
      <protection locked="0"/>
    </xf>
    <xf numFmtId="10" fontId="2" fillId="0" borderId="19" xfId="0" applyNumberFormat="1" applyFont="1" applyBorder="1" applyProtection="1">
      <protection locked="0" hidden="1"/>
    </xf>
    <xf numFmtId="2" fontId="2" fillId="0" borderId="17" xfId="0" applyNumberFormat="1" applyFont="1" applyBorder="1" applyAlignment="1" applyProtection="1">
      <alignment horizontal="left" vertical="center" wrapText="1"/>
      <protection locked="0"/>
    </xf>
    <xf numFmtId="165" fontId="2" fillId="3" borderId="23" xfId="0" applyNumberFormat="1" applyFont="1" applyFill="1" applyBorder="1" applyAlignment="1" applyProtection="1">
      <alignment horizontal="left"/>
      <protection locked="0"/>
    </xf>
    <xf numFmtId="49" fontId="7" fillId="0" borderId="24" xfId="0" applyNumberFormat="1" applyFont="1" applyBorder="1" applyAlignment="1" applyProtection="1">
      <alignment horizontal="center" vertical="top" wrapText="1"/>
      <protection locked="0"/>
    </xf>
    <xf numFmtId="0" fontId="7" fillId="0" borderId="28" xfId="0" applyFont="1" applyBorder="1" applyAlignment="1" applyProtection="1">
      <alignment horizontal="left" vertical="top"/>
      <protection locked="0"/>
    </xf>
    <xf numFmtId="165" fontId="9" fillId="0" borderId="29" xfId="0" applyNumberFormat="1" applyFont="1" applyBorder="1" applyAlignment="1" applyProtection="1">
      <alignment horizontal="left"/>
      <protection locked="0"/>
    </xf>
    <xf numFmtId="10" fontId="2" fillId="0" borderId="49" xfId="0" applyNumberFormat="1" applyFont="1" applyBorder="1" applyProtection="1">
      <protection locked="0" hidden="1"/>
    </xf>
    <xf numFmtId="165" fontId="2" fillId="3" borderId="19" xfId="0" applyNumberFormat="1" applyFont="1" applyFill="1" applyBorder="1" applyAlignment="1" applyProtection="1">
      <alignment horizontal="left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10" fontId="2" fillId="0" borderId="29" xfId="0" applyNumberFormat="1" applyFont="1" applyBorder="1" applyProtection="1">
      <protection locked="0" hidden="1"/>
    </xf>
    <xf numFmtId="0" fontId="2" fillId="0" borderId="15" xfId="0" quotePrefix="1" applyFont="1" applyBorder="1" applyAlignment="1">
      <alignment horizontal="center"/>
    </xf>
    <xf numFmtId="0" fontId="2" fillId="0" borderId="19" xfId="0" quotePrefix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165" fontId="2" fillId="3" borderId="15" xfId="0" applyNumberFormat="1" applyFont="1" applyFill="1" applyBorder="1" applyAlignment="1">
      <alignment horizontal="left"/>
    </xf>
    <xf numFmtId="0" fontId="2" fillId="0" borderId="15" xfId="0" applyFont="1" applyBorder="1"/>
    <xf numFmtId="10" fontId="2" fillId="0" borderId="15" xfId="0" applyNumberFormat="1" applyFont="1" applyBorder="1"/>
    <xf numFmtId="0" fontId="2" fillId="0" borderId="17" xfId="0" quotePrefix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49" fontId="7" fillId="0" borderId="46" xfId="0" applyNumberFormat="1" applyFont="1" applyBorder="1" applyAlignment="1">
      <alignment horizontal="center" vertical="top" wrapText="1"/>
    </xf>
    <xf numFmtId="0" fontId="9" fillId="0" borderId="50" xfId="0" applyFont="1" applyBorder="1" applyAlignment="1">
      <alignment horizontal="left" vertical="top"/>
    </xf>
    <xf numFmtId="0" fontId="2" fillId="0" borderId="35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left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left"/>
    </xf>
    <xf numFmtId="0" fontId="9" fillId="0" borderId="49" xfId="0" applyFont="1" applyBorder="1" applyAlignment="1">
      <alignment horizontal="left" vertical="top"/>
    </xf>
    <xf numFmtId="49" fontId="2" fillId="0" borderId="23" xfId="0" applyNumberFormat="1" applyFont="1" applyBorder="1" applyAlignment="1">
      <alignment horizontal="center" vertical="top" wrapText="1"/>
    </xf>
    <xf numFmtId="165" fontId="2" fillId="0" borderId="36" xfId="0" applyNumberFormat="1" applyFont="1" applyBorder="1" applyAlignment="1">
      <alignment horizontal="left"/>
    </xf>
    <xf numFmtId="165" fontId="2" fillId="0" borderId="23" xfId="0" applyNumberFormat="1" applyFont="1" applyBorder="1" applyAlignment="1">
      <alignment horizontal="left"/>
    </xf>
    <xf numFmtId="49" fontId="2" fillId="0" borderId="39" xfId="0" applyNumberFormat="1" applyFont="1" applyBorder="1" applyAlignment="1" applyProtection="1">
      <alignment horizontal="center" vertical="top" wrapText="1"/>
      <protection locked="0"/>
    </xf>
    <xf numFmtId="49" fontId="2" fillId="0" borderId="39" xfId="0" applyNumberFormat="1" applyFont="1" applyBorder="1" applyAlignment="1">
      <alignment horizontal="left" vertical="top" wrapText="1"/>
    </xf>
    <xf numFmtId="10" fontId="2" fillId="0" borderId="36" xfId="0" applyNumberFormat="1" applyFont="1" applyBorder="1"/>
    <xf numFmtId="0" fontId="7" fillId="0" borderId="28" xfId="0" applyFont="1" applyBorder="1" applyAlignment="1">
      <alignment horizontal="left" vertical="top"/>
    </xf>
    <xf numFmtId="0" fontId="2" fillId="0" borderId="17" xfId="0" applyFont="1" applyBorder="1" applyAlignment="1" applyProtection="1">
      <alignment horizontal="center" vertical="top" wrapText="1"/>
      <protection locked="0"/>
    </xf>
    <xf numFmtId="165" fontId="7" fillId="2" borderId="13" xfId="0" applyNumberFormat="1" applyFont="1" applyFill="1" applyBorder="1"/>
    <xf numFmtId="49" fontId="2" fillId="0" borderId="0" xfId="0" applyNumberFormat="1" applyFont="1" applyAlignment="1">
      <alignment horizontal="center"/>
    </xf>
    <xf numFmtId="164" fontId="7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7" fillId="0" borderId="18" xfId="0" applyFont="1" applyBorder="1" applyAlignment="1">
      <alignment horizontal="center"/>
    </xf>
    <xf numFmtId="10" fontId="7" fillId="0" borderId="18" xfId="0" applyNumberFormat="1" applyFont="1" applyBorder="1" applyAlignment="1">
      <alignment horizontal="center"/>
    </xf>
    <xf numFmtId="166" fontId="2" fillId="0" borderId="15" xfId="0" applyNumberFormat="1" applyFont="1" applyBorder="1" applyAlignment="1">
      <alignment horizontal="center"/>
    </xf>
    <xf numFmtId="0" fontId="2" fillId="0" borderId="52" xfId="0" applyFont="1" applyBorder="1" applyAlignment="1">
      <alignment wrapText="1"/>
    </xf>
    <xf numFmtId="0" fontId="7" fillId="0" borderId="52" xfId="0" applyFont="1" applyBorder="1" applyAlignment="1">
      <alignment horizontal="center"/>
    </xf>
    <xf numFmtId="10" fontId="7" fillId="0" borderId="52" xfId="0" applyNumberFormat="1" applyFont="1" applyBorder="1" applyAlignment="1">
      <alignment horizontal="center"/>
    </xf>
    <xf numFmtId="166" fontId="2" fillId="0" borderId="17" xfId="0" applyNumberFormat="1" applyFont="1" applyBorder="1" applyAlignment="1">
      <alignment horizontal="center"/>
    </xf>
    <xf numFmtId="166" fontId="7" fillId="0" borderId="19" xfId="0" applyNumberFormat="1" applyFont="1" applyBorder="1" applyAlignment="1">
      <alignment horizontal="center"/>
    </xf>
    <xf numFmtId="0" fontId="2" fillId="0" borderId="53" xfId="0" applyFont="1" applyBorder="1" applyAlignment="1">
      <alignment wrapText="1"/>
    </xf>
    <xf numFmtId="0" fontId="7" fillId="0" borderId="54" xfId="0" applyFont="1" applyBorder="1" applyAlignment="1">
      <alignment horizontal="center"/>
    </xf>
    <xf numFmtId="10" fontId="7" fillId="0" borderId="54" xfId="0" applyNumberFormat="1" applyFont="1" applyBorder="1" applyAlignment="1">
      <alignment horizontal="center"/>
    </xf>
    <xf numFmtId="166" fontId="2" fillId="0" borderId="55" xfId="0" applyNumberFormat="1" applyFont="1" applyBorder="1" applyAlignment="1">
      <alignment horizontal="center"/>
    </xf>
    <xf numFmtId="166" fontId="7" fillId="0" borderId="56" xfId="0" applyNumberFormat="1" applyFont="1" applyBorder="1" applyAlignment="1">
      <alignment horizontal="center"/>
    </xf>
    <xf numFmtId="166" fontId="7" fillId="0" borderId="0" xfId="0" applyNumberFormat="1" applyFont="1" applyAlignment="1">
      <alignment horizontal="center"/>
    </xf>
    <xf numFmtId="167" fontId="9" fillId="2" borderId="13" xfId="0" applyNumberFormat="1" applyFont="1" applyFill="1" applyBorder="1" applyAlignment="1">
      <alignment horizontal="center"/>
    </xf>
    <xf numFmtId="165" fontId="9" fillId="4" borderId="13" xfId="0" applyNumberFormat="1" applyFont="1" applyFill="1" applyBorder="1"/>
    <xf numFmtId="164" fontId="7" fillId="0" borderId="13" xfId="0" applyNumberFormat="1" applyFont="1" applyBorder="1" applyAlignment="1">
      <alignment horizontal="center" vertical="center" shrinkToFit="1"/>
    </xf>
    <xf numFmtId="164" fontId="7" fillId="0" borderId="13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left"/>
    </xf>
    <xf numFmtId="165" fontId="0" fillId="0" borderId="17" xfId="0" applyNumberFormat="1" applyBorder="1"/>
    <xf numFmtId="10" fontId="0" fillId="0" borderId="17" xfId="0" applyNumberFormat="1" applyBorder="1"/>
    <xf numFmtId="0" fontId="0" fillId="0" borderId="17" xfId="0" applyBorder="1" applyAlignment="1">
      <alignment horizontal="left"/>
    </xf>
    <xf numFmtId="49" fontId="2" fillId="0" borderId="57" xfId="0" applyNumberFormat="1" applyFont="1" applyBorder="1" applyAlignment="1">
      <alignment horizontal="center"/>
    </xf>
    <xf numFmtId="0" fontId="0" fillId="0" borderId="58" xfId="0" applyBorder="1" applyAlignment="1">
      <alignment horizontal="left"/>
    </xf>
    <xf numFmtId="0" fontId="6" fillId="0" borderId="0" xfId="2" applyAlignment="1" applyProtection="1">
      <alignment horizontal="left"/>
    </xf>
    <xf numFmtId="0" fontId="12" fillId="0" borderId="0" xfId="2" applyFont="1" applyAlignment="1" applyProtection="1">
      <alignment horizontal="left"/>
    </xf>
    <xf numFmtId="165" fontId="0" fillId="0" borderId="0" xfId="0" applyNumberFormat="1"/>
    <xf numFmtId="10" fontId="0" fillId="0" borderId="0" xfId="0" applyNumberFormat="1"/>
    <xf numFmtId="165" fontId="4" fillId="0" borderId="13" xfId="0" applyNumberFormat="1" applyFont="1" applyBorder="1"/>
    <xf numFmtId="10" fontId="4" fillId="0" borderId="13" xfId="0" applyNumberFormat="1" applyFont="1" applyBorder="1"/>
    <xf numFmtId="0" fontId="9" fillId="0" borderId="0" xfId="0" applyFont="1"/>
    <xf numFmtId="165" fontId="9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13" fillId="0" borderId="15" xfId="0" applyFont="1" applyBorder="1" applyAlignment="1">
      <alignment horizontal="center" vertical="center"/>
    </xf>
    <xf numFmtId="2" fontId="7" fillId="0" borderId="62" xfId="0" applyNumberFormat="1" applyFont="1" applyBorder="1" applyProtection="1">
      <protection locked="0"/>
    </xf>
    <xf numFmtId="0" fontId="13" fillId="0" borderId="17" xfId="0" applyFont="1" applyBorder="1" applyAlignment="1">
      <alignment horizontal="center" vertical="center"/>
    </xf>
    <xf numFmtId="2" fontId="7" fillId="0" borderId="64" xfId="0" applyNumberFormat="1" applyFont="1" applyBorder="1" applyProtection="1">
      <protection locked="0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3" fillId="0" borderId="23" xfId="0" applyFont="1" applyBorder="1" applyAlignment="1">
      <alignment horizontal="center" vertical="center"/>
    </xf>
    <xf numFmtId="2" fontId="7" fillId="0" borderId="5" xfId="0" applyNumberFormat="1" applyFont="1" applyBorder="1" applyProtection="1">
      <protection locked="0"/>
    </xf>
    <xf numFmtId="0" fontId="13" fillId="0" borderId="66" xfId="0" applyFont="1" applyBorder="1" applyAlignment="1">
      <alignment horizontal="center" vertical="center"/>
    </xf>
    <xf numFmtId="168" fontId="9" fillId="2" borderId="13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2" fontId="2" fillId="0" borderId="0" xfId="0" applyNumberFormat="1" applyFont="1" applyProtection="1">
      <protection locked="0"/>
    </xf>
    <xf numFmtId="2" fontId="2" fillId="0" borderId="0" xfId="0" applyNumberFormat="1" applyFont="1"/>
    <xf numFmtId="0" fontId="2" fillId="0" borderId="0" xfId="0" applyFont="1"/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5" xfId="0" applyFont="1" applyBorder="1" applyProtection="1">
      <protection locked="0"/>
    </xf>
    <xf numFmtId="0" fontId="7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49" fontId="7" fillId="0" borderId="12" xfId="0" applyNumberFormat="1" applyFont="1" applyBorder="1" applyAlignment="1">
      <alignment horizontal="center" vertical="center" textRotation="90" shrinkToFit="1"/>
    </xf>
    <xf numFmtId="0" fontId="2" fillId="0" borderId="14" xfId="0" applyFont="1" applyBorder="1" applyAlignment="1">
      <alignment horizontal="center" vertical="center" textRotation="90" shrinkToFit="1"/>
    </xf>
    <xf numFmtId="0" fontId="7" fillId="0" borderId="12" xfId="0" applyFont="1" applyBorder="1" applyAlignment="1">
      <alignment horizontal="center" vertical="center" shrinkToFit="1"/>
    </xf>
    <xf numFmtId="0" fontId="2" fillId="0" borderId="14" xfId="0" applyFont="1" applyBorder="1"/>
    <xf numFmtId="0" fontId="7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64" fontId="7" fillId="0" borderId="12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7" fillId="0" borderId="6" xfId="0" applyFont="1" applyBorder="1" applyAlignment="1" applyProtection="1">
      <alignment horizontal="left" vertical="center"/>
      <protection locked="0"/>
    </xf>
    <xf numFmtId="0" fontId="7" fillId="0" borderId="7" xfId="0" applyFont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0" xfId="0" applyProtection="1">
      <protection locked="0"/>
    </xf>
    <xf numFmtId="0" fontId="7" fillId="0" borderId="9" xfId="0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2" fillId="0" borderId="10" xfId="0" applyFont="1" applyBorder="1" applyProtection="1">
      <protection locked="0"/>
    </xf>
    <xf numFmtId="0" fontId="2" fillId="0" borderId="11" xfId="0" applyFont="1" applyBorder="1" applyProtection="1">
      <protection locked="0"/>
    </xf>
    <xf numFmtId="17" fontId="8" fillId="0" borderId="6" xfId="0" applyNumberFormat="1" applyFont="1" applyBorder="1" applyAlignment="1" applyProtection="1">
      <alignment horizontal="left"/>
      <protection locked="0"/>
    </xf>
    <xf numFmtId="0" fontId="7" fillId="0" borderId="25" xfId="0" applyFont="1" applyBorder="1" applyAlignment="1">
      <alignment horizontal="left" vertical="top" wrapText="1"/>
    </xf>
    <xf numFmtId="0" fontId="0" fillId="0" borderId="26" xfId="0" applyBorder="1"/>
    <xf numFmtId="0" fontId="0" fillId="0" borderId="27" xfId="0" applyBorder="1"/>
    <xf numFmtId="0" fontId="6" fillId="0" borderId="0" xfId="2" quotePrefix="1" applyAlignment="1" applyProtection="1"/>
    <xf numFmtId="0" fontId="9" fillId="2" borderId="1" xfId="0" applyFont="1" applyFill="1" applyBorder="1" applyAlignment="1">
      <alignment horizontal="left" vertical="top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0" fontId="6" fillId="0" borderId="16" xfId="2" quotePrefix="1" applyBorder="1" applyAlignment="1" applyProtection="1"/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0" fillId="0" borderId="21" xfId="0" applyBorder="1"/>
    <xf numFmtId="0" fontId="0" fillId="0" borderId="22" xfId="0" applyBorder="1"/>
    <xf numFmtId="0" fontId="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7" fillId="0" borderId="26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6" fillId="0" borderId="0" xfId="2" quotePrefix="1" applyFill="1" applyAlignment="1" applyProtection="1"/>
    <xf numFmtId="49" fontId="2" fillId="0" borderId="7" xfId="0" applyNumberFormat="1" applyFont="1" applyBorder="1" applyAlignment="1">
      <alignment horizontal="center" vertical="top"/>
    </xf>
    <xf numFmtId="0" fontId="7" fillId="0" borderId="42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4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7" fillId="0" borderId="25" xfId="0" applyFont="1" applyBorder="1" applyAlignment="1" applyProtection="1">
      <alignment horizontal="left" vertical="top"/>
      <protection locked="0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vertical="top"/>
      <protection locked="0"/>
    </xf>
    <xf numFmtId="0" fontId="9" fillId="2" borderId="2" xfId="0" applyFont="1" applyFill="1" applyBorder="1" applyAlignment="1" applyProtection="1">
      <alignment horizontal="left" vertical="top"/>
      <protection locked="0"/>
    </xf>
    <xf numFmtId="0" fontId="9" fillId="2" borderId="3" xfId="0" applyFont="1" applyFill="1" applyBorder="1" applyAlignment="1" applyProtection="1">
      <alignment horizontal="left" vertical="top"/>
      <protection locked="0"/>
    </xf>
    <xf numFmtId="0" fontId="7" fillId="0" borderId="42" xfId="0" applyFont="1" applyBorder="1" applyAlignment="1" applyProtection="1">
      <alignment horizontal="left" vertical="top"/>
      <protection locked="0"/>
    </xf>
    <xf numFmtId="0" fontId="0" fillId="0" borderId="43" xfId="0" applyBorder="1" applyAlignment="1">
      <alignment horizontal="left" vertical="top"/>
    </xf>
    <xf numFmtId="0" fontId="0" fillId="0" borderId="44" xfId="0" applyBorder="1" applyAlignment="1">
      <alignment horizontal="left" vertical="top"/>
    </xf>
    <xf numFmtId="0" fontId="7" fillId="0" borderId="1" xfId="0" applyFont="1" applyBorder="1"/>
    <xf numFmtId="0" fontId="2" fillId="0" borderId="15" xfId="0" applyFont="1" applyBorder="1" applyAlignment="1">
      <alignment horizontal="left"/>
    </xf>
    <xf numFmtId="0" fontId="2" fillId="0" borderId="15" xfId="0" applyFont="1" applyBorder="1"/>
    <xf numFmtId="0" fontId="2" fillId="0" borderId="17" xfId="0" applyFont="1" applyBorder="1" applyAlignment="1">
      <alignment horizontal="left"/>
    </xf>
    <xf numFmtId="0" fontId="2" fillId="0" borderId="17" xfId="0" applyFont="1" applyBorder="1"/>
    <xf numFmtId="0" fontId="7" fillId="0" borderId="25" xfId="0" applyFont="1" applyBorder="1"/>
    <xf numFmtId="0" fontId="0" fillId="0" borderId="43" xfId="0" applyBorder="1"/>
    <xf numFmtId="0" fontId="0" fillId="0" borderId="44" xfId="0" applyBorder="1"/>
    <xf numFmtId="0" fontId="2" fillId="0" borderId="36" xfId="0" applyFont="1" applyBorder="1" applyAlignment="1">
      <alignment horizontal="left"/>
    </xf>
    <xf numFmtId="0" fontId="2" fillId="0" borderId="36" xfId="0" applyFont="1" applyBorder="1"/>
    <xf numFmtId="0" fontId="9" fillId="2" borderId="1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6" fillId="0" borderId="57" xfId="2" applyNumberFormat="1" applyBorder="1" applyAlignment="1" applyProtection="1">
      <alignment horizontal="left"/>
    </xf>
    <xf numFmtId="0" fontId="6" fillId="0" borderId="58" xfId="2" applyBorder="1" applyAlignment="1" applyProtection="1">
      <alignment horizontal="left"/>
    </xf>
    <xf numFmtId="0" fontId="6" fillId="0" borderId="59" xfId="2" applyBorder="1" applyAlignment="1" applyProtection="1">
      <alignment horizontal="left"/>
    </xf>
    <xf numFmtId="0" fontId="9" fillId="0" borderId="1" xfId="0" applyFont="1" applyBorder="1"/>
    <xf numFmtId="0" fontId="11" fillId="0" borderId="2" xfId="0" applyFont="1" applyBorder="1"/>
    <xf numFmtId="0" fontId="11" fillId="0" borderId="3" xfId="0" applyFont="1" applyBorder="1"/>
    <xf numFmtId="0" fontId="9" fillId="4" borderId="1" xfId="0" applyFont="1" applyFill="1" applyBorder="1" applyAlignment="1">
      <alignment horizontal="left"/>
    </xf>
    <xf numFmtId="0" fontId="11" fillId="4" borderId="2" xfId="0" applyFont="1" applyFill="1" applyBorder="1"/>
    <xf numFmtId="0" fontId="11" fillId="4" borderId="3" xfId="0" applyFont="1" applyFill="1" applyBorder="1"/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9" fillId="0" borderId="3" xfId="0" applyFont="1" applyBorder="1" applyAlignment="1" applyProtection="1">
      <alignment horizontal="left" wrapText="1"/>
      <protection locked="0"/>
    </xf>
    <xf numFmtId="49" fontId="2" fillId="0" borderId="10" xfId="0" applyNumberFormat="1" applyFont="1" applyBorder="1" applyAlignment="1">
      <alignment horizontal="center"/>
    </xf>
    <xf numFmtId="49" fontId="7" fillId="0" borderId="1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49" fontId="2" fillId="0" borderId="7" xfId="0" applyNumberFormat="1" applyFont="1" applyBorder="1" applyAlignment="1">
      <alignment horizontal="center"/>
    </xf>
    <xf numFmtId="49" fontId="6" fillId="0" borderId="58" xfId="2" applyNumberFormat="1" applyBorder="1" applyAlignment="1" applyProtection="1">
      <alignment horizontal="left"/>
    </xf>
    <xf numFmtId="49" fontId="6" fillId="0" borderId="59" xfId="2" applyNumberFormat="1" applyBorder="1" applyAlignment="1" applyProtection="1">
      <alignment horizontal="left"/>
    </xf>
    <xf numFmtId="0" fontId="6" fillId="0" borderId="17" xfId="2" applyBorder="1" applyAlignment="1" applyProtection="1">
      <alignment horizontal="left"/>
    </xf>
    <xf numFmtId="49" fontId="0" fillId="0" borderId="57" xfId="0" applyNumberFormat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13" xfId="0" applyFont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13" fillId="0" borderId="61" xfId="0" applyNumberFormat="1" applyFont="1" applyBorder="1" applyAlignment="1">
      <alignment horizontal="left" vertical="center" indent="1"/>
    </xf>
    <xf numFmtId="0" fontId="0" fillId="0" borderId="34" xfId="0" applyBorder="1"/>
    <xf numFmtId="0" fontId="0" fillId="0" borderId="48" xfId="0" applyBorder="1"/>
    <xf numFmtId="49" fontId="2" fillId="0" borderId="57" xfId="0" quotePrefix="1" applyNumberFormat="1" applyFont="1" applyBorder="1" applyAlignment="1" applyProtection="1">
      <alignment horizontal="left"/>
      <protection locked="0"/>
    </xf>
    <xf numFmtId="49" fontId="2" fillId="0" borderId="58" xfId="0" applyNumberFormat="1" applyFont="1" applyBorder="1" applyProtection="1">
      <protection locked="0"/>
    </xf>
    <xf numFmtId="0" fontId="2" fillId="0" borderId="58" xfId="0" applyFont="1" applyBorder="1" applyProtection="1">
      <protection locked="0"/>
    </xf>
    <xf numFmtId="0" fontId="2" fillId="0" borderId="59" xfId="0" applyFont="1" applyBorder="1" applyProtection="1">
      <protection locked="0"/>
    </xf>
    <xf numFmtId="49" fontId="2" fillId="0" borderId="17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7" xfId="0" applyNumberFormat="1" applyFont="1" applyBorder="1" applyAlignment="1" applyProtection="1">
      <alignment horizontal="left"/>
      <protection locked="0"/>
    </xf>
    <xf numFmtId="49" fontId="13" fillId="0" borderId="63" xfId="0" applyNumberFormat="1" applyFont="1" applyBorder="1" applyAlignment="1">
      <alignment horizontal="left" vertical="center" indent="1"/>
    </xf>
    <xf numFmtId="0" fontId="0" fillId="0" borderId="58" xfId="0" applyBorder="1"/>
    <xf numFmtId="0" fontId="0" fillId="0" borderId="59" xfId="0" applyBorder="1"/>
    <xf numFmtId="49" fontId="13" fillId="0" borderId="65" xfId="0" applyNumberFormat="1" applyFont="1" applyBorder="1" applyAlignment="1">
      <alignment horizontal="left" vertical="center" indent="1"/>
    </xf>
    <xf numFmtId="0" fontId="0" fillId="0" borderId="31" xfId="0" applyBorder="1"/>
    <xf numFmtId="0" fontId="0" fillId="0" borderId="32" xfId="0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SFDYT%2040%20-%20PRESUPUESTO%20NACION%20FEB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NACION"/>
      <sheetName val="DATOS"/>
      <sheetName val="A. DE PRECIOS CIVIL"/>
      <sheetName val="A.P. ELECTRICIDAD"/>
      <sheetName val="A.P. SANITARIAS"/>
      <sheetName val="A.P. GAS"/>
      <sheetName val="A.P. A.TERMICO"/>
      <sheetName val="A.P. SEGURIDAD"/>
      <sheetName val="A.P. PLANTA DEPURADORA"/>
      <sheetName val="PDT NACION"/>
      <sheetName val="CURVA DE INVERSIONES"/>
      <sheetName val="LISTA DE PRECIOS "/>
      <sheetName val="MANO DE OBRA"/>
      <sheetName val="PLANILLA COTIZACION"/>
      <sheetName val="COEF.RESUMEN"/>
    </sheetNames>
    <sheetDataSet>
      <sheetData sheetId="0"/>
      <sheetData sheetId="1">
        <row r="6">
          <cell r="E6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50">
          <cell r="E50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56">
          <cell r="E56">
            <v>0</v>
          </cell>
        </row>
        <row r="57">
          <cell r="E57">
            <v>0</v>
          </cell>
        </row>
        <row r="58">
          <cell r="E58">
            <v>0</v>
          </cell>
        </row>
        <row r="59">
          <cell r="E59">
            <v>0</v>
          </cell>
        </row>
        <row r="60">
          <cell r="E60">
            <v>0</v>
          </cell>
        </row>
        <row r="61">
          <cell r="E61">
            <v>0</v>
          </cell>
        </row>
        <row r="62">
          <cell r="E62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4">
          <cell r="E74">
            <v>0</v>
          </cell>
        </row>
        <row r="75">
          <cell r="E75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3">
          <cell r="E83">
            <v>0</v>
          </cell>
        </row>
        <row r="84">
          <cell r="E84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>
            <v>0</v>
          </cell>
        </row>
        <row r="96">
          <cell r="E96">
            <v>0</v>
          </cell>
        </row>
        <row r="97">
          <cell r="E97">
            <v>0</v>
          </cell>
        </row>
        <row r="98">
          <cell r="E98">
            <v>0</v>
          </cell>
        </row>
        <row r="99">
          <cell r="E99">
            <v>0</v>
          </cell>
        </row>
        <row r="100">
          <cell r="E100">
            <v>0</v>
          </cell>
        </row>
        <row r="101">
          <cell r="E101">
            <v>0</v>
          </cell>
        </row>
        <row r="102">
          <cell r="E102">
            <v>0</v>
          </cell>
        </row>
        <row r="103">
          <cell r="E103">
            <v>0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6">
          <cell r="E116">
            <v>0</v>
          </cell>
        </row>
        <row r="117">
          <cell r="E117">
            <v>0</v>
          </cell>
        </row>
        <row r="118">
          <cell r="E118">
            <v>0</v>
          </cell>
        </row>
        <row r="121">
          <cell r="E121">
            <v>0</v>
          </cell>
        </row>
        <row r="122">
          <cell r="E122">
            <v>0</v>
          </cell>
        </row>
        <row r="123">
          <cell r="E123">
            <v>0</v>
          </cell>
        </row>
        <row r="124">
          <cell r="E124">
            <v>0</v>
          </cell>
        </row>
        <row r="125">
          <cell r="E125">
            <v>0</v>
          </cell>
        </row>
        <row r="126">
          <cell r="E126">
            <v>0</v>
          </cell>
        </row>
        <row r="127">
          <cell r="E127">
            <v>0</v>
          </cell>
        </row>
        <row r="128">
          <cell r="E128">
            <v>0</v>
          </cell>
        </row>
        <row r="130">
          <cell r="E130">
            <v>0</v>
          </cell>
        </row>
        <row r="131">
          <cell r="E131">
            <v>0</v>
          </cell>
        </row>
        <row r="132">
          <cell r="E132">
            <v>0</v>
          </cell>
        </row>
        <row r="134">
          <cell r="E134">
            <v>0</v>
          </cell>
        </row>
        <row r="135">
          <cell r="E135">
            <v>0</v>
          </cell>
        </row>
        <row r="136">
          <cell r="E136">
            <v>0</v>
          </cell>
        </row>
        <row r="137">
          <cell r="E137">
            <v>0</v>
          </cell>
        </row>
        <row r="138">
          <cell r="E138">
            <v>0</v>
          </cell>
        </row>
        <row r="139">
          <cell r="E139">
            <v>0</v>
          </cell>
        </row>
        <row r="140">
          <cell r="E140">
            <v>0</v>
          </cell>
        </row>
        <row r="141">
          <cell r="E141">
            <v>0</v>
          </cell>
        </row>
        <row r="142">
          <cell r="E142">
            <v>0</v>
          </cell>
        </row>
        <row r="146">
          <cell r="E146">
            <v>0</v>
          </cell>
        </row>
        <row r="147">
          <cell r="E147">
            <v>0</v>
          </cell>
        </row>
        <row r="148">
          <cell r="E148">
            <v>0</v>
          </cell>
        </row>
        <row r="149">
          <cell r="E149">
            <v>0</v>
          </cell>
        </row>
        <row r="150">
          <cell r="E150">
            <v>0</v>
          </cell>
        </row>
        <row r="151">
          <cell r="E151">
            <v>0</v>
          </cell>
        </row>
        <row r="152">
          <cell r="E152">
            <v>0</v>
          </cell>
        </row>
        <row r="153">
          <cell r="E153">
            <v>0</v>
          </cell>
        </row>
        <row r="154">
          <cell r="E154">
            <v>0</v>
          </cell>
        </row>
        <row r="155">
          <cell r="E155">
            <v>0</v>
          </cell>
        </row>
        <row r="160">
          <cell r="E160">
            <v>0</v>
          </cell>
        </row>
        <row r="161">
          <cell r="E161">
            <v>0</v>
          </cell>
        </row>
        <row r="162">
          <cell r="E162">
            <v>0</v>
          </cell>
        </row>
        <row r="164">
          <cell r="E164">
            <v>0</v>
          </cell>
        </row>
        <row r="165">
          <cell r="E165">
            <v>0</v>
          </cell>
        </row>
        <row r="167">
          <cell r="E167">
            <v>0</v>
          </cell>
        </row>
        <row r="168">
          <cell r="E168">
            <v>0</v>
          </cell>
        </row>
        <row r="171">
          <cell r="E171">
            <v>0</v>
          </cell>
        </row>
        <row r="172">
          <cell r="E172">
            <v>0</v>
          </cell>
        </row>
        <row r="173">
          <cell r="E173">
            <v>0</v>
          </cell>
        </row>
        <row r="174">
          <cell r="E174">
            <v>0</v>
          </cell>
        </row>
        <row r="175">
          <cell r="E175">
            <v>0</v>
          </cell>
        </row>
        <row r="176">
          <cell r="E176">
            <v>0</v>
          </cell>
        </row>
        <row r="177">
          <cell r="E177">
            <v>0</v>
          </cell>
        </row>
        <row r="178">
          <cell r="E178">
            <v>0</v>
          </cell>
        </row>
        <row r="184">
          <cell r="E184">
            <v>0</v>
          </cell>
        </row>
        <row r="189">
          <cell r="E189">
            <v>0</v>
          </cell>
        </row>
        <row r="191">
          <cell r="E191">
            <v>0</v>
          </cell>
        </row>
        <row r="192">
          <cell r="E192">
            <v>0</v>
          </cell>
        </row>
        <row r="194">
          <cell r="E194">
            <v>0</v>
          </cell>
        </row>
        <row r="195">
          <cell r="E195">
            <v>0</v>
          </cell>
        </row>
        <row r="198">
          <cell r="E198">
            <v>0</v>
          </cell>
        </row>
        <row r="200">
          <cell r="E200">
            <v>0</v>
          </cell>
        </row>
        <row r="202">
          <cell r="E202">
            <v>0</v>
          </cell>
        </row>
        <row r="203">
          <cell r="E203">
            <v>0</v>
          </cell>
        </row>
        <row r="204">
          <cell r="E204">
            <v>0</v>
          </cell>
        </row>
        <row r="206">
          <cell r="E206">
            <v>0</v>
          </cell>
        </row>
        <row r="207">
          <cell r="E207">
            <v>0</v>
          </cell>
        </row>
        <row r="208">
          <cell r="E208">
            <v>0</v>
          </cell>
        </row>
        <row r="209">
          <cell r="E209">
            <v>0</v>
          </cell>
        </row>
        <row r="210">
          <cell r="E210">
            <v>0</v>
          </cell>
        </row>
        <row r="211">
          <cell r="E211">
            <v>0</v>
          </cell>
        </row>
        <row r="213">
          <cell r="E213">
            <v>0</v>
          </cell>
        </row>
        <row r="214">
          <cell r="E214">
            <v>0</v>
          </cell>
        </row>
        <row r="216">
          <cell r="E216">
            <v>0</v>
          </cell>
        </row>
        <row r="220">
          <cell r="E220">
            <v>0</v>
          </cell>
        </row>
        <row r="221">
          <cell r="E221">
            <v>0</v>
          </cell>
        </row>
        <row r="222">
          <cell r="E222">
            <v>0</v>
          </cell>
        </row>
        <row r="225">
          <cell r="E225">
            <v>0</v>
          </cell>
        </row>
        <row r="226">
          <cell r="E226">
            <v>0</v>
          </cell>
        </row>
        <row r="227">
          <cell r="E227">
            <v>0</v>
          </cell>
        </row>
        <row r="228">
          <cell r="E228">
            <v>0</v>
          </cell>
        </row>
        <row r="229">
          <cell r="E229">
            <v>0</v>
          </cell>
        </row>
        <row r="230">
          <cell r="E230">
            <v>0</v>
          </cell>
        </row>
        <row r="231">
          <cell r="E231">
            <v>0</v>
          </cell>
        </row>
        <row r="232">
          <cell r="E232">
            <v>0</v>
          </cell>
        </row>
        <row r="234">
          <cell r="E234">
            <v>0</v>
          </cell>
        </row>
        <row r="235">
          <cell r="E235">
            <v>0</v>
          </cell>
        </row>
        <row r="236">
          <cell r="E236">
            <v>0</v>
          </cell>
        </row>
        <row r="237">
          <cell r="E237">
            <v>0</v>
          </cell>
        </row>
        <row r="238">
          <cell r="E238">
            <v>0</v>
          </cell>
        </row>
        <row r="239">
          <cell r="E239">
            <v>0</v>
          </cell>
        </row>
        <row r="240">
          <cell r="E240">
            <v>0</v>
          </cell>
        </row>
        <row r="241">
          <cell r="E241">
            <v>0</v>
          </cell>
        </row>
        <row r="243">
          <cell r="E243">
            <v>0</v>
          </cell>
        </row>
        <row r="244">
          <cell r="E244">
            <v>0</v>
          </cell>
        </row>
        <row r="245">
          <cell r="E245">
            <v>0</v>
          </cell>
        </row>
        <row r="247">
          <cell r="E247">
            <v>0</v>
          </cell>
        </row>
        <row r="248">
          <cell r="E248">
            <v>0</v>
          </cell>
        </row>
        <row r="249">
          <cell r="E249">
            <v>0</v>
          </cell>
        </row>
        <row r="251">
          <cell r="E251">
            <v>0</v>
          </cell>
        </row>
        <row r="252">
          <cell r="E252">
            <v>0</v>
          </cell>
        </row>
        <row r="253">
          <cell r="E253">
            <v>0</v>
          </cell>
        </row>
        <row r="254">
          <cell r="E254">
            <v>0</v>
          </cell>
        </row>
        <row r="255">
          <cell r="E255">
            <v>0</v>
          </cell>
        </row>
        <row r="624">
          <cell r="E624">
            <v>0</v>
          </cell>
        </row>
        <row r="625">
          <cell r="E625">
            <v>0</v>
          </cell>
        </row>
        <row r="626">
          <cell r="E626">
            <v>0</v>
          </cell>
        </row>
        <row r="627">
          <cell r="E627">
            <v>0</v>
          </cell>
        </row>
        <row r="628">
          <cell r="E628">
            <v>0</v>
          </cell>
        </row>
        <row r="629">
          <cell r="E629">
            <v>0</v>
          </cell>
        </row>
        <row r="630">
          <cell r="E630">
            <v>0</v>
          </cell>
        </row>
        <row r="632">
          <cell r="E632">
            <v>0</v>
          </cell>
        </row>
        <row r="633">
          <cell r="E633">
            <v>0</v>
          </cell>
        </row>
        <row r="634">
          <cell r="E634">
            <v>0</v>
          </cell>
        </row>
        <row r="635">
          <cell r="E635">
            <v>0</v>
          </cell>
        </row>
        <row r="637">
          <cell r="E637">
            <v>0</v>
          </cell>
        </row>
        <row r="638">
          <cell r="E638">
            <v>0</v>
          </cell>
        </row>
        <row r="643">
          <cell r="E643">
            <v>0</v>
          </cell>
        </row>
        <row r="644">
          <cell r="E644">
            <v>0</v>
          </cell>
        </row>
        <row r="645">
          <cell r="E645">
            <v>0</v>
          </cell>
        </row>
        <row r="646">
          <cell r="E646">
            <v>0</v>
          </cell>
        </row>
        <row r="647">
          <cell r="E647">
            <v>0</v>
          </cell>
        </row>
        <row r="648">
          <cell r="E648">
            <v>0</v>
          </cell>
        </row>
        <row r="649">
          <cell r="E649">
            <v>0</v>
          </cell>
        </row>
        <row r="650">
          <cell r="E650">
            <v>0</v>
          </cell>
        </row>
        <row r="651">
          <cell r="E651">
            <v>0</v>
          </cell>
        </row>
        <row r="652">
          <cell r="E652">
            <v>0</v>
          </cell>
        </row>
        <row r="653">
          <cell r="E653">
            <v>0</v>
          </cell>
        </row>
        <row r="654">
          <cell r="E654">
            <v>0</v>
          </cell>
        </row>
        <row r="655">
          <cell r="E655">
            <v>0</v>
          </cell>
        </row>
        <row r="656">
          <cell r="E656">
            <v>0</v>
          </cell>
        </row>
        <row r="657">
          <cell r="E657">
            <v>0</v>
          </cell>
        </row>
        <row r="658">
          <cell r="E658">
            <v>0</v>
          </cell>
        </row>
        <row r="659">
          <cell r="E659">
            <v>0</v>
          </cell>
        </row>
        <row r="660">
          <cell r="E660">
            <v>0</v>
          </cell>
        </row>
        <row r="661">
          <cell r="E661">
            <v>0</v>
          </cell>
        </row>
        <row r="662">
          <cell r="E662">
            <v>0</v>
          </cell>
        </row>
        <row r="663">
          <cell r="E663">
            <v>0</v>
          </cell>
        </row>
        <row r="664">
          <cell r="E664">
            <v>0</v>
          </cell>
        </row>
        <row r="665">
          <cell r="E665">
            <v>0</v>
          </cell>
        </row>
        <row r="666">
          <cell r="E666">
            <v>0</v>
          </cell>
        </row>
        <row r="667">
          <cell r="E667">
            <v>0</v>
          </cell>
        </row>
        <row r="668">
          <cell r="E668">
            <v>0</v>
          </cell>
        </row>
        <row r="669">
          <cell r="E669">
            <v>0</v>
          </cell>
        </row>
        <row r="670">
          <cell r="E670">
            <v>0</v>
          </cell>
        </row>
        <row r="671">
          <cell r="E671">
            <v>0</v>
          </cell>
        </row>
        <row r="672">
          <cell r="E672">
            <v>0</v>
          </cell>
        </row>
        <row r="673">
          <cell r="E673">
            <v>0</v>
          </cell>
        </row>
        <row r="674">
          <cell r="E674">
            <v>0</v>
          </cell>
        </row>
        <row r="675">
          <cell r="E675">
            <v>0</v>
          </cell>
        </row>
        <row r="676">
          <cell r="E676">
            <v>0</v>
          </cell>
        </row>
        <row r="677">
          <cell r="E677">
            <v>0</v>
          </cell>
        </row>
        <row r="678">
          <cell r="E678">
            <v>0</v>
          </cell>
        </row>
        <row r="679">
          <cell r="E679">
            <v>0</v>
          </cell>
        </row>
        <row r="680">
          <cell r="E680">
            <v>0</v>
          </cell>
        </row>
        <row r="681">
          <cell r="E681">
            <v>0</v>
          </cell>
        </row>
        <row r="682">
          <cell r="E682">
            <v>0</v>
          </cell>
        </row>
        <row r="683">
          <cell r="E683">
            <v>0</v>
          </cell>
        </row>
        <row r="684">
          <cell r="E684">
            <v>0</v>
          </cell>
        </row>
        <row r="685">
          <cell r="E685">
            <v>0</v>
          </cell>
        </row>
        <row r="686">
          <cell r="E686">
            <v>0</v>
          </cell>
        </row>
        <row r="687">
          <cell r="E687">
            <v>0</v>
          </cell>
        </row>
        <row r="688">
          <cell r="E688">
            <v>0</v>
          </cell>
        </row>
        <row r="689">
          <cell r="E689">
            <v>0</v>
          </cell>
        </row>
        <row r="690">
          <cell r="E690">
            <v>0</v>
          </cell>
        </row>
        <row r="691">
          <cell r="E691">
            <v>0</v>
          </cell>
        </row>
        <row r="692">
          <cell r="E692">
            <v>0</v>
          </cell>
        </row>
        <row r="693">
          <cell r="E693">
            <v>0</v>
          </cell>
        </row>
        <row r="694">
          <cell r="E694">
            <v>0</v>
          </cell>
        </row>
        <row r="695">
          <cell r="E695">
            <v>0</v>
          </cell>
        </row>
        <row r="696">
          <cell r="E696">
            <v>0</v>
          </cell>
        </row>
        <row r="697">
          <cell r="E697">
            <v>0</v>
          </cell>
        </row>
        <row r="698">
          <cell r="E698">
            <v>0</v>
          </cell>
        </row>
        <row r="699">
          <cell r="E699">
            <v>0</v>
          </cell>
        </row>
        <row r="700">
          <cell r="E700">
            <v>0</v>
          </cell>
        </row>
        <row r="701">
          <cell r="E701">
            <v>0</v>
          </cell>
        </row>
        <row r="702">
          <cell r="E702">
            <v>0</v>
          </cell>
        </row>
        <row r="703">
          <cell r="E703">
            <v>0</v>
          </cell>
        </row>
        <row r="704">
          <cell r="E704">
            <v>0</v>
          </cell>
        </row>
        <row r="705">
          <cell r="E705">
            <v>0</v>
          </cell>
        </row>
        <row r="706">
          <cell r="E706">
            <v>0</v>
          </cell>
        </row>
        <row r="707">
          <cell r="E707">
            <v>0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0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0</v>
          </cell>
        </row>
        <row r="722">
          <cell r="E722">
            <v>0</v>
          </cell>
        </row>
        <row r="875">
          <cell r="E875">
            <v>0</v>
          </cell>
        </row>
        <row r="876">
          <cell r="E876">
            <v>0</v>
          </cell>
        </row>
        <row r="877">
          <cell r="E877">
            <v>0</v>
          </cell>
        </row>
        <row r="878">
          <cell r="E878">
            <v>0</v>
          </cell>
        </row>
        <row r="882">
          <cell r="E882">
            <v>0</v>
          </cell>
        </row>
        <row r="883">
          <cell r="E883">
            <v>0</v>
          </cell>
        </row>
        <row r="884">
          <cell r="E884">
            <v>0</v>
          </cell>
        </row>
        <row r="885">
          <cell r="E885">
            <v>0</v>
          </cell>
        </row>
        <row r="886">
          <cell r="E886">
            <v>0</v>
          </cell>
        </row>
        <row r="887">
          <cell r="E887">
            <v>0</v>
          </cell>
        </row>
        <row r="888">
          <cell r="E888">
            <v>0</v>
          </cell>
        </row>
        <row r="889">
          <cell r="E889">
            <v>0</v>
          </cell>
        </row>
        <row r="890">
          <cell r="E890">
            <v>0</v>
          </cell>
        </row>
        <row r="891">
          <cell r="E891">
            <v>0</v>
          </cell>
        </row>
        <row r="893">
          <cell r="E893">
            <v>0</v>
          </cell>
        </row>
        <row r="904">
          <cell r="E904">
            <v>0</v>
          </cell>
        </row>
        <row r="905">
          <cell r="E905">
            <v>0</v>
          </cell>
        </row>
        <row r="906">
          <cell r="E906">
            <v>0</v>
          </cell>
        </row>
        <row r="907">
          <cell r="E907">
            <v>0</v>
          </cell>
        </row>
        <row r="908">
          <cell r="E908">
            <v>0</v>
          </cell>
        </row>
        <row r="909">
          <cell r="E909">
            <v>0</v>
          </cell>
        </row>
        <row r="910">
          <cell r="E910">
            <v>0</v>
          </cell>
        </row>
        <row r="911">
          <cell r="E911">
            <v>0</v>
          </cell>
        </row>
        <row r="912">
          <cell r="E912">
            <v>0</v>
          </cell>
        </row>
        <row r="913">
          <cell r="E913">
            <v>0</v>
          </cell>
        </row>
        <row r="914">
          <cell r="E914">
            <v>0</v>
          </cell>
        </row>
        <row r="915">
          <cell r="E915">
            <v>0</v>
          </cell>
        </row>
        <row r="916">
          <cell r="E916">
            <v>0</v>
          </cell>
        </row>
        <row r="917">
          <cell r="E917">
            <v>0</v>
          </cell>
        </row>
        <row r="918">
          <cell r="E918">
            <v>0</v>
          </cell>
        </row>
        <row r="919">
          <cell r="E919">
            <v>0</v>
          </cell>
        </row>
        <row r="920">
          <cell r="E920">
            <v>0</v>
          </cell>
        </row>
        <row r="921">
          <cell r="E921">
            <v>0</v>
          </cell>
        </row>
        <row r="922">
          <cell r="E922">
            <v>0</v>
          </cell>
        </row>
        <row r="923">
          <cell r="E923">
            <v>0</v>
          </cell>
        </row>
        <row r="924">
          <cell r="E924">
            <v>0</v>
          </cell>
        </row>
        <row r="925">
          <cell r="E925">
            <v>0</v>
          </cell>
        </row>
        <row r="926">
          <cell r="E926">
            <v>0</v>
          </cell>
        </row>
        <row r="927">
          <cell r="E927">
            <v>0</v>
          </cell>
        </row>
        <row r="928">
          <cell r="E928">
            <v>0</v>
          </cell>
        </row>
        <row r="929">
          <cell r="E929">
            <v>0</v>
          </cell>
        </row>
        <row r="930">
          <cell r="E930">
            <v>0</v>
          </cell>
        </row>
        <row r="931">
          <cell r="E931">
            <v>0</v>
          </cell>
        </row>
        <row r="932">
          <cell r="E932">
            <v>0</v>
          </cell>
        </row>
        <row r="933">
          <cell r="E933">
            <v>0</v>
          </cell>
        </row>
        <row r="934">
          <cell r="E934">
            <v>0</v>
          </cell>
        </row>
        <row r="935">
          <cell r="E935">
            <v>0</v>
          </cell>
        </row>
        <row r="936">
          <cell r="E936">
            <v>0</v>
          </cell>
        </row>
        <row r="937">
          <cell r="E937">
            <v>0</v>
          </cell>
        </row>
        <row r="938">
          <cell r="E938">
            <v>0</v>
          </cell>
        </row>
        <row r="963">
          <cell r="E963">
            <v>0</v>
          </cell>
        </row>
        <row r="964">
          <cell r="E964">
            <v>0</v>
          </cell>
        </row>
        <row r="965">
          <cell r="E965">
            <v>0</v>
          </cell>
        </row>
        <row r="966">
          <cell r="E966">
            <v>0</v>
          </cell>
        </row>
        <row r="967">
          <cell r="E967">
            <v>0</v>
          </cell>
        </row>
        <row r="968">
          <cell r="E968">
            <v>0</v>
          </cell>
        </row>
        <row r="969">
          <cell r="E969">
            <v>0</v>
          </cell>
        </row>
        <row r="970">
          <cell r="E970">
            <v>0</v>
          </cell>
        </row>
        <row r="972">
          <cell r="E972">
            <v>0</v>
          </cell>
        </row>
        <row r="973">
          <cell r="E973">
            <v>0</v>
          </cell>
        </row>
        <row r="974">
          <cell r="E974">
            <v>0</v>
          </cell>
        </row>
      </sheetData>
      <sheetData sheetId="2">
        <row r="6">
          <cell r="D6" t="str">
            <v>Limpieza de terreno y nivelación sin aporte de tierra</v>
          </cell>
        </row>
        <row r="38">
          <cell r="D38" t="str">
            <v>Cartel de obra</v>
          </cell>
        </row>
        <row r="69">
          <cell r="D69" t="str">
            <v>Replanteo Planialtimétrico</v>
          </cell>
        </row>
        <row r="100">
          <cell r="D100" t="str">
            <v xml:space="preserve">Demolición de obra completa en forma mecánica </v>
          </cell>
        </row>
        <row r="120">
          <cell r="H120">
            <v>9984.4833093015804</v>
          </cell>
        </row>
        <row r="131">
          <cell r="D131" t="str">
            <v>Demolición de obra completa en forma manual</v>
          </cell>
        </row>
        <row r="151">
          <cell r="H151">
            <v>18610.564485533941</v>
          </cell>
        </row>
        <row r="162">
          <cell r="D162" t="str">
            <v xml:space="preserve">Demolición de hormigón/mampostería en forma mecánica </v>
          </cell>
        </row>
        <row r="182">
          <cell r="H182">
            <v>10292.498410689648</v>
          </cell>
        </row>
        <row r="193">
          <cell r="D193" t="str">
            <v>Demolición de hormigón en forma manual</v>
          </cell>
        </row>
        <row r="213">
          <cell r="H213">
            <v>28275.370207417978</v>
          </cell>
        </row>
        <row r="224">
          <cell r="D224" t="str">
            <v xml:space="preserve">Demolición de mampostería de ladrillo común en forma manual </v>
          </cell>
        </row>
        <row r="244">
          <cell r="H244">
            <v>13081.025480999839</v>
          </cell>
        </row>
        <row r="255">
          <cell r="D255" t="str">
            <v xml:space="preserve">Demolición de mampostería de ladrillo hueco en forma manual </v>
          </cell>
        </row>
        <row r="275">
          <cell r="H275">
            <v>8771.7091119089273</v>
          </cell>
        </row>
        <row r="286">
          <cell r="D286" t="str">
            <v>Extracción y retiro de revestimiento en pared</v>
          </cell>
        </row>
        <row r="306">
          <cell r="H306">
            <v>1681.8622000951441</v>
          </cell>
        </row>
        <row r="317">
          <cell r="D317" t="str">
            <v xml:space="preserve">Picado y retiro de revoque </v>
          </cell>
        </row>
        <row r="337">
          <cell r="H337">
            <v>1781.8862798812079</v>
          </cell>
        </row>
        <row r="348">
          <cell r="D348" t="str">
            <v xml:space="preserve">Picado y retiro de contrapiso </v>
          </cell>
        </row>
        <row r="368">
          <cell r="H368">
            <v>19840.737432514987</v>
          </cell>
        </row>
        <row r="379">
          <cell r="D379" t="str">
            <v xml:space="preserve">Picado y retiro de piso </v>
          </cell>
        </row>
        <row r="399">
          <cell r="H399">
            <v>1712.9175608793928</v>
          </cell>
        </row>
        <row r="410">
          <cell r="D410" t="str">
            <v>Retiro de carpinterias</v>
          </cell>
        </row>
        <row r="430">
          <cell r="H430">
            <v>1703.6439827454219</v>
          </cell>
        </row>
        <row r="441">
          <cell r="D441" t="str">
            <v>Retiro de artefactos</v>
          </cell>
        </row>
        <row r="461">
          <cell r="H461">
            <v>2041.6295803211797</v>
          </cell>
        </row>
        <row r="472">
          <cell r="D472" t="str">
            <v xml:space="preserve">Retiro de cañerias de instalaciones existentes </v>
          </cell>
        </row>
        <row r="492">
          <cell r="H492">
            <v>2210.6223791090588</v>
          </cell>
        </row>
        <row r="503">
          <cell r="D503" t="str">
            <v xml:space="preserve">Extracción de cubierta de chapa completa </v>
          </cell>
        </row>
        <row r="523">
          <cell r="H523">
            <v>2257.8093154605954</v>
          </cell>
        </row>
        <row r="534">
          <cell r="D534" t="str">
            <v xml:space="preserve">Extracción de cubierta de tejas completa </v>
          </cell>
        </row>
        <row r="554">
          <cell r="H554">
            <v>3031.992904872684</v>
          </cell>
        </row>
        <row r="565">
          <cell r="D565" t="str">
            <v>Extracción de chapa (incluye elementos de fijación)</v>
          </cell>
        </row>
        <row r="585">
          <cell r="H585">
            <v>1020.8147901605898</v>
          </cell>
        </row>
        <row r="596">
          <cell r="D596" t="str">
            <v>Extracción de tejas/pizarras (incluye elementos de fijación)</v>
          </cell>
        </row>
        <row r="616">
          <cell r="H616">
            <v>1189.8075889484685</v>
          </cell>
        </row>
        <row r="627">
          <cell r="D627" t="str">
            <v>Extracción de membrana</v>
          </cell>
        </row>
        <row r="647">
          <cell r="H647">
            <v>936.92228594181393</v>
          </cell>
        </row>
        <row r="658">
          <cell r="D658" t="str">
            <v>Extracción de placas yeso existentes en cielorraso.</v>
          </cell>
        </row>
        <row r="678">
          <cell r="H678">
            <v>771.96238104575707</v>
          </cell>
        </row>
        <row r="689">
          <cell r="D689" t="str">
            <v>Picado de cielorraso de yeso/cal aplicado bajo losa</v>
          </cell>
        </row>
        <row r="709">
          <cell r="H709">
            <v>1359.404282911511</v>
          </cell>
        </row>
        <row r="720">
          <cell r="D720" t="str">
            <v>Extracción de Cielorraso suspendido completo a la cal y/o yeso.</v>
          </cell>
        </row>
        <row r="740">
          <cell r="H740">
            <v>1696.7859853121049</v>
          </cell>
        </row>
        <row r="751">
          <cell r="D751" t="str">
            <v>Desmonte aulas modulares (con recupero)</v>
          </cell>
        </row>
        <row r="771">
          <cell r="H771">
            <v>4224.8199696969696</v>
          </cell>
        </row>
        <row r="782">
          <cell r="D782" t="str">
            <v>Extracción cerco de alambre</v>
          </cell>
        </row>
        <row r="802">
          <cell r="H802">
            <v>675.97119515151519</v>
          </cell>
        </row>
        <row r="813">
          <cell r="D813" t="str">
            <v>Cerco de obra - Panel fenólico de 15 mm y estructura Tirantes de madera 3"x3"</v>
          </cell>
        </row>
        <row r="844">
          <cell r="D844" t="str">
            <v>Obrador</v>
          </cell>
        </row>
        <row r="875">
          <cell r="D875" t="str">
            <v>Alquiler de andamios x 6 cuerpos (Flete incorporado)</v>
          </cell>
        </row>
        <row r="895">
          <cell r="H895">
            <v>6659.4614818780829</v>
          </cell>
        </row>
        <row r="906">
          <cell r="D906" t="str">
            <v>Retiro de árbol en forma manual</v>
          </cell>
        </row>
        <row r="937">
          <cell r="D937" t="str">
            <v>Retiro de árbol en forma mecánica</v>
          </cell>
        </row>
        <row r="968">
          <cell r="D968" t="str">
            <v>Estudio de suelos (3 perforaciones)</v>
          </cell>
        </row>
        <row r="999">
          <cell r="D999" t="str">
            <v>Plan de Manejo Ambiental y Social</v>
          </cell>
          <cell r="E999">
            <v>0</v>
          </cell>
        </row>
        <row r="1030">
          <cell r="D1030" t="str">
            <v>Permiso Ambiental</v>
          </cell>
          <cell r="E1030">
            <v>0</v>
          </cell>
        </row>
        <row r="1061">
          <cell r="D1061" t="str">
            <v>Seguimiento Plan de Manejo Ambiental y Social</v>
          </cell>
          <cell r="E1061">
            <v>0</v>
          </cell>
        </row>
        <row r="1094">
          <cell r="D1094" t="str">
            <v>Relleno, nivelación y compactación con suelo seleccionado (compactación mecánica y terminación con vibrador)</v>
          </cell>
        </row>
        <row r="1123">
          <cell r="D1123" t="str">
            <v>Relleno, nivelación y compactación con suelo seleccionado en forma manual</v>
          </cell>
        </row>
        <row r="1141">
          <cell r="H1141">
            <v>9904.5242355542978</v>
          </cell>
        </row>
        <row r="1151">
          <cell r="D1151" t="str">
            <v>Suelo cemento (compactación mecánica y terminación con vibrador)</v>
          </cell>
        </row>
        <row r="1170">
          <cell r="H1170">
            <v>8896.9639823455418</v>
          </cell>
        </row>
        <row r="1180">
          <cell r="D1180" t="str">
            <v>Relleno y nivelación c/ tierra negra en forma mecánica</v>
          </cell>
        </row>
        <row r="1209">
          <cell r="D1209" t="str">
            <v>Excavación manual</v>
          </cell>
        </row>
        <row r="1238">
          <cell r="D1238" t="str">
            <v>Excavación mecánica</v>
          </cell>
        </row>
        <row r="1267">
          <cell r="D1267" t="str">
            <v xml:space="preserve">Excavacion manual para pilotines diam 0,20 /0,30 </v>
          </cell>
        </row>
        <row r="1286">
          <cell r="H1286">
            <v>6168.2371557575761</v>
          </cell>
        </row>
        <row r="1296">
          <cell r="D1296" t="str">
            <v>Excavacion mecánica para pilotines diam 0,20 /0,30</v>
          </cell>
        </row>
        <row r="1315">
          <cell r="H1315">
            <v>2296.1988523299997</v>
          </cell>
        </row>
        <row r="1325">
          <cell r="D1325" t="str">
            <v>Desmonte manual y retiro</v>
          </cell>
        </row>
        <row r="1344">
          <cell r="H1344">
            <v>6621.9896640180414</v>
          </cell>
        </row>
        <row r="1354">
          <cell r="D1354" t="str">
            <v>Desmonte mecánico</v>
          </cell>
        </row>
        <row r="1373">
          <cell r="H1373">
            <v>3566.147035315174</v>
          </cell>
        </row>
        <row r="1386">
          <cell r="D1386" t="str">
            <v xml:space="preserve">Cimientos de Hº pobre de cascote </v>
          </cell>
        </row>
        <row r="1405">
          <cell r="H1405">
            <v>23242.502633551601</v>
          </cell>
        </row>
        <row r="1415">
          <cell r="D1415" t="str">
            <v>Contrapiso bajo plano asiento bases</v>
          </cell>
        </row>
        <row r="1444">
          <cell r="D1444" t="str">
            <v xml:space="preserve">Platea de fundación </v>
          </cell>
        </row>
        <row r="1465">
          <cell r="H1465">
            <v>84575.847869530044</v>
          </cell>
        </row>
        <row r="1475">
          <cell r="D1475" t="str">
            <v>Pilotines</v>
          </cell>
        </row>
        <row r="1496">
          <cell r="H1496">
            <v>71437.035129123557</v>
          </cell>
        </row>
        <row r="1506">
          <cell r="D1506" t="str">
            <v>Viga de Fundación</v>
          </cell>
        </row>
        <row r="1537">
          <cell r="D1537" t="str">
            <v>Zapatas</v>
          </cell>
        </row>
        <row r="1568">
          <cell r="D1568" t="str">
            <v>Bases Aisladas</v>
          </cell>
        </row>
        <row r="1589">
          <cell r="H1589">
            <v>65315.388903324943</v>
          </cell>
        </row>
        <row r="1599">
          <cell r="D1599" t="str">
            <v>Tronco de columnas</v>
          </cell>
        </row>
        <row r="1630">
          <cell r="D1630" t="str">
            <v>Columnas</v>
          </cell>
        </row>
        <row r="1662">
          <cell r="D1662" t="str">
            <v>Tabiques</v>
          </cell>
        </row>
        <row r="1684">
          <cell r="H1684">
            <v>135447.46775032757</v>
          </cell>
        </row>
        <row r="1694">
          <cell r="D1694" t="str">
            <v>Vigas</v>
          </cell>
        </row>
        <row r="1726">
          <cell r="D1726" t="str">
            <v>Losa llena H°A°</v>
          </cell>
        </row>
        <row r="1749">
          <cell r="H1749">
            <v>113728.00053355511</v>
          </cell>
        </row>
        <row r="1759">
          <cell r="D1759" t="str">
            <v>Losa cerámica (incluye capa compresión)- Vigueta Simple</v>
          </cell>
        </row>
        <row r="1782">
          <cell r="H1782">
            <v>28224.381296999287</v>
          </cell>
        </row>
        <row r="1792">
          <cell r="D1792" t="str">
            <v>Losa premold.  p/entrep. Shap 30 (esp. 0,09 m)</v>
          </cell>
        </row>
        <row r="1815">
          <cell r="H1815">
            <v>23362.122657642132</v>
          </cell>
        </row>
        <row r="1825">
          <cell r="D1825" t="str">
            <v>Losa premold.  p/entrep. Shap 60 (esp. 0,12 m)</v>
          </cell>
        </row>
        <row r="1848">
          <cell r="H1848">
            <v>44236.872458107224</v>
          </cell>
        </row>
        <row r="1858">
          <cell r="D1858" t="str">
            <v>Losa premold.  p/entrep. Shap 60 (esp. 0,16 m)</v>
          </cell>
        </row>
        <row r="1881">
          <cell r="H1881">
            <v>58043.10120593277</v>
          </cell>
        </row>
        <row r="1891">
          <cell r="D1891" t="str">
            <v>Escalera</v>
          </cell>
        </row>
        <row r="1914">
          <cell r="H1914">
            <v>171501.77521693803</v>
          </cell>
        </row>
        <row r="1924">
          <cell r="D1924" t="str">
            <v>Tanque reserva de agua y/o cisterna</v>
          </cell>
        </row>
        <row r="1947">
          <cell r="H1947">
            <v>164390.80196601371</v>
          </cell>
        </row>
        <row r="1957">
          <cell r="D1957" t="str">
            <v>Encadenados y dinteles</v>
          </cell>
        </row>
        <row r="1990">
          <cell r="D1990" t="str">
            <v>Viga canaleta H°A° visto</v>
          </cell>
        </row>
        <row r="2015">
          <cell r="H2015">
            <v>148030.70901745517</v>
          </cell>
        </row>
        <row r="2025">
          <cell r="D2025" t="str">
            <v>Refuerzos verticales</v>
          </cell>
        </row>
        <row r="2050">
          <cell r="H2050">
            <v>127993.05933371346</v>
          </cell>
        </row>
        <row r="2060">
          <cell r="D2060" t="str">
            <v>Puente adherente (metal/hormigón)</v>
          </cell>
        </row>
        <row r="2085">
          <cell r="H2085">
            <v>6527.0048345681098</v>
          </cell>
        </row>
        <row r="2095">
          <cell r="D2095" t="str">
            <v>Junta de dilatación losa-losa s/detalle</v>
          </cell>
        </row>
        <row r="2120">
          <cell r="H2120">
            <v>4595.5609341610279</v>
          </cell>
        </row>
        <row r="2133">
          <cell r="D2133" t="str">
            <v xml:space="preserve">Viga reticulada 20 x 30cm - Cordones 12 mm - diagonales 8 mm </v>
          </cell>
        </row>
        <row r="2157">
          <cell r="H2157">
            <v>11076.557322576085</v>
          </cell>
        </row>
        <row r="2168">
          <cell r="D2168" t="str">
            <v xml:space="preserve">Viga reticulada 20 x 30cm - Hierro "L" 1"x3/16"- Cordones laterales y superior " L" 3/4"x1/8" </v>
          </cell>
        </row>
        <row r="2203">
          <cell r="D2203" t="str">
            <v xml:space="preserve">Viga reticulada 20 x 45 cm - Cordones 16 mm - diagonales 10 mm  </v>
          </cell>
        </row>
        <row r="2227">
          <cell r="H2227">
            <v>14595.457638378939</v>
          </cell>
        </row>
        <row r="2238">
          <cell r="D2238" t="str">
            <v>Viga reticulada 20 x 45 cm - Hierro "L" 1 1/4"x3/16" - cordones "L" 1"x1/8"</v>
          </cell>
        </row>
        <row r="2273">
          <cell r="D2273" t="str">
            <v>Cabriada de acero Luz: 5.00 a 6.00 m</v>
          </cell>
        </row>
        <row r="2308">
          <cell r="D2308" t="str">
            <v xml:space="preserve">Columna reticulada 20x20. Cordones 12 mm diag. 8 mm  </v>
          </cell>
        </row>
        <row r="2332">
          <cell r="H2332">
            <v>9756.4331032498558</v>
          </cell>
        </row>
        <row r="2343">
          <cell r="D2343" t="str">
            <v xml:space="preserve">Columna reticulada 25x40 para parabólico. Luz de arco hasta 10 m. Cordones 16 mm, secund. 10 mm  </v>
          </cell>
        </row>
        <row r="2367">
          <cell r="H2367">
            <v>18890.567782625461</v>
          </cell>
        </row>
        <row r="2378">
          <cell r="D2378" t="str">
            <v xml:space="preserve">Columna reticulada 25x40 para parabólico. Luz de arco entre 10 y 20 m. Cordones 20 mm, secund. 12 mm  </v>
          </cell>
        </row>
        <row r="2402">
          <cell r="H2402">
            <v>21201.944060339752</v>
          </cell>
        </row>
        <row r="2413">
          <cell r="D2413" t="str">
            <v xml:space="preserve">Perfil Normal Doble T Nº 24  </v>
          </cell>
        </row>
        <row r="2444">
          <cell r="D2444" t="str">
            <v>Perfil Normal Doble T Nº 20</v>
          </cell>
        </row>
        <row r="2464">
          <cell r="H2464">
            <v>20960.295553700103</v>
          </cell>
        </row>
        <row r="2475">
          <cell r="D2475" t="str">
            <v>Perfil Normal Doble T Nº 16</v>
          </cell>
        </row>
        <row r="2495">
          <cell r="H2495">
            <v>14990.482816823396</v>
          </cell>
        </row>
        <row r="2506">
          <cell r="D2506" t="str">
            <v>Perfil Normal Doble T Nº 14</v>
          </cell>
        </row>
        <row r="2526">
          <cell r="H2526">
            <v>12578.623280185209</v>
          </cell>
        </row>
        <row r="2537">
          <cell r="D2537" t="str">
            <v>Perfil Normal Doble T Nº 12</v>
          </cell>
        </row>
        <row r="2557">
          <cell r="H2557">
            <v>10517.146435127479</v>
          </cell>
        </row>
        <row r="2570">
          <cell r="D2570" t="str">
            <v>Viga madera laminada 3" x 9"</v>
          </cell>
        </row>
        <row r="2590">
          <cell r="H2590">
            <v>6471.5606215976422</v>
          </cell>
        </row>
        <row r="2601">
          <cell r="D2601" t="str">
            <v>Viga madera laminada 3" x 10"</v>
          </cell>
        </row>
        <row r="2621">
          <cell r="H2621">
            <v>7024.0316406008051</v>
          </cell>
        </row>
        <row r="2632">
          <cell r="D2632" t="str">
            <v>Viga madera laminada 3" x 12"</v>
          </cell>
        </row>
        <row r="2652">
          <cell r="H2652">
            <v>7963.4247656849184</v>
          </cell>
        </row>
        <row r="2663">
          <cell r="D2663" t="str">
            <v>Viga madera laminada 4" x 10"</v>
          </cell>
        </row>
        <row r="2683">
          <cell r="H2683">
            <v>8219.0349336075087</v>
          </cell>
        </row>
        <row r="2694">
          <cell r="D2694" t="str">
            <v>Viga madera laminada 4" x 12"</v>
          </cell>
        </row>
        <row r="2714">
          <cell r="H2714">
            <v>9362.3388689787498</v>
          </cell>
        </row>
        <row r="2725">
          <cell r="D2725" t="str">
            <v>Viga madera laminada 4" x 15"</v>
          </cell>
        </row>
        <row r="2745">
          <cell r="H2745">
            <v>11096.640764664187</v>
          </cell>
        </row>
        <row r="2759">
          <cell r="D2759" t="str">
            <v>Ladrillo común</v>
          </cell>
        </row>
        <row r="2792">
          <cell r="D2792" t="str">
            <v>Ladrillos cerámicos portante 18x18x33</v>
          </cell>
        </row>
        <row r="2814">
          <cell r="H2814">
            <v>7462.1181358271779</v>
          </cell>
        </row>
        <row r="2825">
          <cell r="D2825" t="str">
            <v>Ladrillos cerámicos portante 12x18x33</v>
          </cell>
        </row>
        <row r="2847">
          <cell r="H2847">
            <v>6033.6385858327249</v>
          </cell>
        </row>
        <row r="2858">
          <cell r="D2858" t="str">
            <v>Ladrillos cerámicos 18x18x33</v>
          </cell>
        </row>
        <row r="2891">
          <cell r="D2891" t="str">
            <v>Ladrillos cerámicos 12x18x33</v>
          </cell>
        </row>
        <row r="2924">
          <cell r="D2924" t="str">
            <v>Ladrillos cerámicos 8x18x33</v>
          </cell>
        </row>
        <row r="2957">
          <cell r="D2957" t="str">
            <v>Bloques de hormigón simil piedra 20x20x40</v>
          </cell>
        </row>
        <row r="2978">
          <cell r="H2978">
            <v>14719.391830194058</v>
          </cell>
        </row>
        <row r="2989">
          <cell r="D2989" t="str">
            <v>Mampostería Bloque Std. de Hº Liso 19x19x39</v>
          </cell>
        </row>
        <row r="3010">
          <cell r="H3010">
            <v>10281.465326066607</v>
          </cell>
        </row>
        <row r="3021">
          <cell r="D3021" t="str">
            <v>Mampostería Bloque Std. de Hº Liso 14x19x39</v>
          </cell>
        </row>
        <row r="3042">
          <cell r="H3042">
            <v>9379.5899095207496</v>
          </cell>
        </row>
        <row r="3053">
          <cell r="D3053" t="str">
            <v>Mampostería Bloque Std. de Hº Liso 9x19x39</v>
          </cell>
        </row>
        <row r="3074">
          <cell r="H3074">
            <v>7880.2429281239165</v>
          </cell>
        </row>
        <row r="3085">
          <cell r="D3085" t="str">
            <v>Ladrillos vistos 0,15 (selección)</v>
          </cell>
        </row>
        <row r="3106">
          <cell r="H3106">
            <v>10552.827053555216</v>
          </cell>
        </row>
        <row r="3117">
          <cell r="D3117" t="str">
            <v>Ladrillo hueco 12 /hueco 8 c/ cam. Aire y aislación vertical impermeable</v>
          </cell>
        </row>
        <row r="3142">
          <cell r="H3142">
            <v>13624.621130714071</v>
          </cell>
        </row>
        <row r="3153">
          <cell r="D3153" t="str">
            <v xml:space="preserve">Ladrillo visto selec 15 / hueco 18 c/ cam.  Aire y aislación vertical impermeable </v>
          </cell>
        </row>
        <row r="3178">
          <cell r="H3178">
            <v>26761.435055304071</v>
          </cell>
        </row>
        <row r="3189">
          <cell r="D3189" t="str">
            <v>Ladrillo visto selec 15 / hueco 12 c/ cam. Aire y aislación vertical impermeable</v>
          </cell>
        </row>
        <row r="3214">
          <cell r="H3214">
            <v>25731.419893099417</v>
          </cell>
        </row>
        <row r="3225">
          <cell r="D3225" t="str">
            <v>Ladrillo visto selec 15 / hueco 8 c/ cam. Aire y aislación vertical impermeable</v>
          </cell>
        </row>
        <row r="3250">
          <cell r="H3250">
            <v>17259.107466452377</v>
          </cell>
        </row>
        <row r="3263">
          <cell r="D3263" t="str">
            <v>Tabique Simple - Tipo Durlock placa de yeso de 12,5 mm</v>
          </cell>
        </row>
        <row r="3288">
          <cell r="H3288">
            <v>8874.8726138480961</v>
          </cell>
        </row>
        <row r="3299">
          <cell r="D3299" t="str">
            <v>Tabique Simple - Tipo Durlock placa resist humedad (placa verde)</v>
          </cell>
        </row>
        <row r="3324">
          <cell r="H3324">
            <v>9531.7271484898592</v>
          </cell>
        </row>
        <row r="3335">
          <cell r="D3335" t="str">
            <v xml:space="preserve">Tabique Simple - Tipo Durlock con aislación de lana de vidrio Acustiver R -70 mm </v>
          </cell>
        </row>
        <row r="3371">
          <cell r="D3371" t="str">
            <v>Ladrillo de vidrio incoloro (ondulado/bastón/cruz) 19x19x8</v>
          </cell>
        </row>
        <row r="3396">
          <cell r="H3396">
            <v>34701.173431169824</v>
          </cell>
        </row>
        <row r="3407">
          <cell r="D3407" t="str">
            <v>Perfil profilit U-GLASS (tabique simple)</v>
          </cell>
        </row>
        <row r="3432">
          <cell r="H3432">
            <v>50574.516685669121</v>
          </cell>
        </row>
        <row r="3445">
          <cell r="D3445" t="str">
            <v>Cajón hidrófugo para muro de 0,30 (incluye 2 hiladas de ladrillo común)</v>
          </cell>
        </row>
        <row r="3478">
          <cell r="D3478" t="str">
            <v>Cajón hidrófugo para muro de 0,20 (incluye 2 hiladas de ladrillo común)</v>
          </cell>
        </row>
        <row r="3500">
          <cell r="H3500">
            <v>2245.1640370646974</v>
          </cell>
        </row>
        <row r="3511">
          <cell r="D3511" t="str">
            <v>Cajón hidrófugo para muro de 0,15 y 0,10 (incluye 2 hiladas de ladrillo común)</v>
          </cell>
        </row>
        <row r="3533">
          <cell r="H3533">
            <v>1904.6826998438501</v>
          </cell>
        </row>
        <row r="3544">
          <cell r="D3544" t="str">
            <v>Capa aisladora vertical con hidrófugo incorporado</v>
          </cell>
        </row>
        <row r="3577">
          <cell r="D3577" t="str">
            <v>Infiltracion de bloqueador hidrostatico en muros macizos con humedad de cimientos. (Incluye picado de revoque y reparacion final de los mismos)</v>
          </cell>
        </row>
        <row r="3600">
          <cell r="H3600">
            <v>11316.35868606509</v>
          </cell>
        </row>
        <row r="3613">
          <cell r="D3613" t="str">
            <v>Azotado de concreto con hidrófugo incorporado</v>
          </cell>
        </row>
        <row r="3646">
          <cell r="D3646" t="str">
            <v>Grueso a la cal bajo fino interior</v>
          </cell>
        </row>
        <row r="3668">
          <cell r="H3668">
            <v>2291.5171286185232</v>
          </cell>
        </row>
        <row r="3679">
          <cell r="D3679" t="str">
            <v>Grueso a la cal bajo fino exterior</v>
          </cell>
        </row>
        <row r="3701">
          <cell r="H3701">
            <v>2716.866779383161</v>
          </cell>
        </row>
        <row r="3712">
          <cell r="D3712" t="str">
            <v xml:space="preserve">Gruesos a la cal bajo fino tipo Iggam/revestimiento plástico </v>
          </cell>
        </row>
        <row r="3734">
          <cell r="H3734">
            <v>2959.9641845669266</v>
          </cell>
        </row>
        <row r="3745">
          <cell r="D3745" t="str">
            <v xml:space="preserve">Grueso reforzado bajo revestimiento cerámico  </v>
          </cell>
        </row>
        <row r="3778">
          <cell r="D3778" t="str">
            <v xml:space="preserve">Fino al fieltro interior  </v>
          </cell>
        </row>
        <row r="3800">
          <cell r="H3800">
            <v>2353.4999150956019</v>
          </cell>
        </row>
        <row r="3811">
          <cell r="D3811" t="str">
            <v xml:space="preserve">Fino al fieltro exterior </v>
          </cell>
        </row>
        <row r="3833">
          <cell r="H3833">
            <v>2533.1691766424706</v>
          </cell>
        </row>
        <row r="3844">
          <cell r="D3844" t="str">
            <v>Revoque interior completo a la cal</v>
          </cell>
        </row>
        <row r="3878">
          <cell r="D3878" t="str">
            <v>Revoque exterior completo a la cal</v>
          </cell>
        </row>
        <row r="3911">
          <cell r="D3911" t="str">
            <v xml:space="preserve">Fino simil piedra peinado tipo Iggam </v>
          </cell>
        </row>
        <row r="3933">
          <cell r="H3933">
            <v>5626.8235838106184</v>
          </cell>
        </row>
        <row r="3944">
          <cell r="D3944" t="str">
            <v>Revoque monocapa (hidrófugo, grueso, fino, color y textura). Tipo Parex Trio Stilo Color.</v>
          </cell>
        </row>
        <row r="3966">
          <cell r="H3966">
            <v>9225.3072192329455</v>
          </cell>
        </row>
        <row r="3977">
          <cell r="D3977" t="str">
            <v>Tomado de junta " ladrillo visto "</v>
          </cell>
        </row>
        <row r="3999">
          <cell r="H3999">
            <v>3152.2579396536221</v>
          </cell>
        </row>
        <row r="4010">
          <cell r="D4010" t="str">
            <v>Cemento alisado a la llana (friso)</v>
          </cell>
        </row>
        <row r="4032">
          <cell r="H4032">
            <v>5409.4641033008629</v>
          </cell>
        </row>
        <row r="4043">
          <cell r="D4043" t="str">
            <v xml:space="preserve">Reparación de Revoques Interiores Completo. </v>
          </cell>
        </row>
        <row r="4067">
          <cell r="H4067">
            <v>5932.7784499409026</v>
          </cell>
        </row>
        <row r="4078">
          <cell r="D4078" t="str">
            <v xml:space="preserve">Reparación de Revoques Exteriores Completo. </v>
          </cell>
        </row>
        <row r="4102">
          <cell r="H4102">
            <v>8977.6474676875714</v>
          </cell>
        </row>
        <row r="4115">
          <cell r="D4115" t="str">
            <v>Contrapiso s/ terreno natural espesor: 12 cm</v>
          </cell>
        </row>
        <row r="4138">
          <cell r="H4138">
            <v>3394.5132189370584</v>
          </cell>
        </row>
        <row r="4149">
          <cell r="D4149" t="str">
            <v>Contrap.s/T.N esp: 12 cm (con barrera de vapor: film de polietileno-200 micrones)</v>
          </cell>
        </row>
        <row r="4183">
          <cell r="D4183" t="str">
            <v>Contrapiso armado sobre  terreno natural -  esp: 15 cm</v>
          </cell>
        </row>
        <row r="4206">
          <cell r="H4206">
            <v>6143.0507403962865</v>
          </cell>
        </row>
        <row r="4217">
          <cell r="D4217" t="str">
            <v xml:space="preserve">Contrapiso alivianado s/ losa - Arcilla expandida </v>
          </cell>
        </row>
        <row r="4239">
          <cell r="H4239">
            <v>4621.6076286898515</v>
          </cell>
        </row>
        <row r="4250">
          <cell r="D4250" t="str">
            <v>Carpeta de concreto de 2,00 cm bajo piso</v>
          </cell>
        </row>
        <row r="4283">
          <cell r="D4283" t="str">
            <v>Carpeta de concreto de 3,00 cm sobre losa de cubierta</v>
          </cell>
        </row>
        <row r="4305">
          <cell r="H4305">
            <v>2919.2575915009706</v>
          </cell>
        </row>
        <row r="4316">
          <cell r="D4316" t="str">
            <v>Junta de dilatación (contrapisos y pisos deportivos)</v>
          </cell>
        </row>
        <row r="4351">
          <cell r="D4351" t="str">
            <v>Azulejos 15x15 - Tipo San Lorenzo</v>
          </cell>
        </row>
        <row r="4373">
          <cell r="H4373">
            <v>6687.5903008541964</v>
          </cell>
        </row>
        <row r="4384">
          <cell r="D4384" t="str">
            <v>Revestimiento cerámico esmaltado. Tipo San Lorenzo Bco 30 x 30</v>
          </cell>
        </row>
        <row r="4417">
          <cell r="D4417" t="str">
            <v>Madera machimbrada de cedro 1/2"x4" (incluye listón de terminación L)</v>
          </cell>
        </row>
        <row r="4439">
          <cell r="H4439">
            <v>12427.283818024633</v>
          </cell>
        </row>
        <row r="4450">
          <cell r="D4450" t="str">
            <v>Revestimiento de escalones en granito reconstituido, incluye Canto vivo pulido y doble ranurado antideslizante en borde libre</v>
          </cell>
        </row>
        <row r="4472">
          <cell r="H4472">
            <v>39034.729637855249</v>
          </cell>
        </row>
        <row r="4483">
          <cell r="D4483" t="str">
            <v>Revestimiento de contrahuella en granito reconstituido.</v>
          </cell>
        </row>
        <row r="4505">
          <cell r="H4505">
            <v>36845.477182146242</v>
          </cell>
        </row>
        <row r="4516">
          <cell r="D4516" t="str">
            <v>Revestimiento tipo Durlock, sobre perfil Omega</v>
          </cell>
        </row>
        <row r="4538">
          <cell r="H4538">
            <v>4329.0986206302096</v>
          </cell>
        </row>
        <row r="4549">
          <cell r="D4549" t="str">
            <v>Revestimiento Acústico en fibra de vidrio , sobre estructura metálica</v>
          </cell>
        </row>
        <row r="4571">
          <cell r="H4571">
            <v>32315.774665664307</v>
          </cell>
        </row>
        <row r="4582">
          <cell r="D4582" t="str">
            <v xml:space="preserve">Revestimiento Acústico en tableros MDF 15mm espesor </v>
          </cell>
        </row>
        <row r="4604">
          <cell r="H4604">
            <v>10675.331927797433</v>
          </cell>
        </row>
        <row r="4615">
          <cell r="D4615" t="str">
            <v>Perfil protección ángulo 3/4"x3/4"x1/8"</v>
          </cell>
        </row>
        <row r="4637">
          <cell r="H4637">
            <v>3844.0314007953157</v>
          </cell>
        </row>
        <row r="4648">
          <cell r="D4648" t="str">
            <v>Varilla guardacanto en revestimiento de PVC Tipo A-TRIM</v>
          </cell>
        </row>
        <row r="4670">
          <cell r="H4670">
            <v>397.01690852514588</v>
          </cell>
        </row>
        <row r="4681">
          <cell r="D4681" t="str">
            <v>Varilla guardacanto en revestimiento de Aluminio Tipo A-TRIM</v>
          </cell>
        </row>
        <row r="4714">
          <cell r="D4714" t="str">
            <v>Terminación Listón de cedro 1/2"x3"</v>
          </cell>
        </row>
        <row r="4736">
          <cell r="H4736">
            <v>1279.2859481699174</v>
          </cell>
        </row>
        <row r="4750">
          <cell r="D4750" t="str">
            <v>Mosaico granitico 40x40 fondo gris</v>
          </cell>
        </row>
        <row r="4772">
          <cell r="H4772">
            <v>7618.1891285184593</v>
          </cell>
        </row>
        <row r="4783">
          <cell r="D4783" t="str">
            <v>Mosaico granitico 30x30 fondo gris</v>
          </cell>
        </row>
        <row r="4805">
          <cell r="H4805">
            <v>7786.0971016852818</v>
          </cell>
        </row>
        <row r="4816">
          <cell r="D4816" t="str">
            <v>Mosaico granitico 20x20/15x15 fondo gris</v>
          </cell>
        </row>
        <row r="4838">
          <cell r="H4838">
            <v>8399.5992547977294</v>
          </cell>
        </row>
        <row r="4849">
          <cell r="D4849" t="str">
            <v>Mosaico granitico 40x40 fondo color</v>
          </cell>
        </row>
        <row r="4871">
          <cell r="H4871">
            <v>9265.7199415447121</v>
          </cell>
        </row>
        <row r="4882">
          <cell r="D4882" t="str">
            <v>Mosaico granitico 30x30 fondo color</v>
          </cell>
        </row>
        <row r="4904">
          <cell r="H4904">
            <v>9446.1617512836674</v>
          </cell>
        </row>
        <row r="4915">
          <cell r="D4915" t="str">
            <v>Mosaico granitico 20x20/15x15 fondo color</v>
          </cell>
        </row>
        <row r="4937">
          <cell r="H4937">
            <v>9716.8244658920994</v>
          </cell>
        </row>
        <row r="4948">
          <cell r="D4948" t="str">
            <v>Mosaico granitico 40x40 fondo blanco</v>
          </cell>
        </row>
        <row r="4981">
          <cell r="D4981" t="str">
            <v>Mosaico granitico 30x30 fondo blanco</v>
          </cell>
        </row>
        <row r="5003">
          <cell r="H5003">
            <v>9807.0453707615779</v>
          </cell>
        </row>
        <row r="5014">
          <cell r="D5014" t="str">
            <v>Mosaico granitico 20x20/15x15 fondo blanco</v>
          </cell>
        </row>
        <row r="5036">
          <cell r="H5036">
            <v>9987.4871805005332</v>
          </cell>
        </row>
        <row r="5047">
          <cell r="D5047" t="str">
            <v>Mosaico táctil de prevención 40x40 fondo amarillo</v>
          </cell>
          <cell r="E5047">
            <v>0</v>
          </cell>
        </row>
        <row r="5069">
          <cell r="H5069">
            <v>7262.3910174141247</v>
          </cell>
        </row>
        <row r="5080">
          <cell r="D5080" t="str">
            <v>Cerámico esmaltado" Alto transito" Dureza IV - incluye carpeta</v>
          </cell>
        </row>
        <row r="5102">
          <cell r="H5102">
            <v>9473.6165796958412</v>
          </cell>
        </row>
        <row r="5113">
          <cell r="D5113" t="str">
            <v>Piso de Goma ranurado esp: 3 mm</v>
          </cell>
        </row>
        <row r="5135">
          <cell r="H5135">
            <v>6906.9787691682977</v>
          </cell>
        </row>
        <row r="5146">
          <cell r="D5146" t="str">
            <v>Entablonado de madera dura - Viraro 1"</v>
          </cell>
        </row>
        <row r="5168">
          <cell r="H5168">
            <v>14648.921607684548</v>
          </cell>
        </row>
        <row r="5179">
          <cell r="D5179" t="str">
            <v>Entablonado de Eucaliptus Rosado 3/4"</v>
          </cell>
        </row>
        <row r="5201">
          <cell r="H5201">
            <v>10649.497952450271</v>
          </cell>
        </row>
        <row r="5212">
          <cell r="D5212" t="str">
            <v>Parquet Eucalipto secado en horno- esp: 14 mm</v>
          </cell>
        </row>
        <row r="5232">
          <cell r="H5232">
            <v>11304.038612088169</v>
          </cell>
        </row>
        <row r="5243">
          <cell r="D5243" t="str">
            <v>Piso flotante esp:8mm</v>
          </cell>
        </row>
        <row r="5262">
          <cell r="H5262">
            <v>8941.773698832123</v>
          </cell>
        </row>
        <row r="5273">
          <cell r="D5273" t="str">
            <v xml:space="preserve">Porcelanato pulido incluido carpeta </v>
          </cell>
        </row>
        <row r="5294">
          <cell r="H5294">
            <v>17015.012850202227</v>
          </cell>
        </row>
        <row r="5305">
          <cell r="D5305" t="str">
            <v>Pulido de piso granítico ( a piedra fina y lustrado a plomo)</v>
          </cell>
        </row>
        <row r="5337">
          <cell r="D5337" t="str">
            <v>Pulido de piso de madera y encerado</v>
          </cell>
        </row>
        <row r="5358">
          <cell r="H5358">
            <v>3113.8861096747655</v>
          </cell>
        </row>
        <row r="5369">
          <cell r="D5369" t="str">
            <v>Pulido de mosaico granitico (a p/fina)</v>
          </cell>
        </row>
        <row r="5390">
          <cell r="H5390">
            <v>1989.5481383433525</v>
          </cell>
        </row>
        <row r="5403">
          <cell r="D5403" t="str">
            <v>Mosaico de vereda 20x20cm</v>
          </cell>
        </row>
        <row r="5436">
          <cell r="D5436" t="str">
            <v>Baldosas graníticas para exterior 40x40cm</v>
          </cell>
        </row>
        <row r="5469">
          <cell r="D5469" t="str">
            <v>Piso deportivo completo s/especificaciones</v>
          </cell>
        </row>
        <row r="5491">
          <cell r="H5491">
            <v>20688.986480631746</v>
          </cell>
        </row>
        <row r="5502">
          <cell r="D5502" t="str">
            <v>Piso cemento color c/endurecedor no metalico (2 Kg/m2), incluye contrapiso de H° Aº elaborado (H-21) con aditivo Sikafloor 3 Quartz Top y fibras de polipropileno -espesor minimo 10 cm (Carpeta alisada a llana mecanica, las juntas se tomaran con Siflaex 1 A Plus, terminado con un sellador de base acuosa y encerada). Previa colocación inferior de un film de polietileno de 200 micrones.</v>
          </cell>
        </row>
        <row r="5528">
          <cell r="H5528">
            <v>16666.789579112952</v>
          </cell>
        </row>
        <row r="5539">
          <cell r="D5539" t="str">
            <v>Bloques articulados tipo "Blokret/Cespekret" o similar</v>
          </cell>
        </row>
        <row r="5561">
          <cell r="H5561">
            <v>18526.486430255609</v>
          </cell>
        </row>
        <row r="5572">
          <cell r="D5572" t="str">
            <v>Lajas cemento comprimido 40x40cm</v>
          </cell>
        </row>
        <row r="5594">
          <cell r="H5594">
            <v>5749.5017522322823</v>
          </cell>
        </row>
        <row r="5605">
          <cell r="D5605" t="str">
            <v>Ladrillo común plano</v>
          </cell>
        </row>
        <row r="5627">
          <cell r="H5627">
            <v>6530.3875968805733</v>
          </cell>
        </row>
        <row r="5638">
          <cell r="D5638" t="str">
            <v>Cemento alisado/rodillado (llaneado o rodillado mecanicamente)</v>
          </cell>
        </row>
        <row r="5670">
          <cell r="D5670" t="str">
            <v>Pavimento intertrabado de adoquines de hormigón</v>
          </cell>
        </row>
        <row r="5692">
          <cell r="H5692">
            <v>11026.198641087045</v>
          </cell>
        </row>
        <row r="5703">
          <cell r="D5703" t="str">
            <v>Baldosas canto rodado lavado</v>
          </cell>
        </row>
        <row r="5725">
          <cell r="H5725">
            <v>9321.4532571248128</v>
          </cell>
        </row>
        <row r="5736">
          <cell r="D5736" t="str">
            <v>Cordon H° Aº 7x15</v>
          </cell>
        </row>
        <row r="5771">
          <cell r="D5771" t="str">
            <v>Umbrales y solias granito natural</v>
          </cell>
        </row>
        <row r="5804">
          <cell r="D5804" t="str">
            <v>Umbrales y solias granito reconstituido</v>
          </cell>
        </row>
        <row r="5826">
          <cell r="H5826">
            <v>33669.27040723493</v>
          </cell>
        </row>
        <row r="5837">
          <cell r="D5837" t="str">
            <v xml:space="preserve">Alfeizar de cemento alisado </v>
          </cell>
        </row>
        <row r="5857">
          <cell r="H5857">
            <v>2313.2663385116057</v>
          </cell>
        </row>
        <row r="5868">
          <cell r="D5868" t="str">
            <v xml:space="preserve">Alfeizar de Hº Aº </v>
          </cell>
        </row>
        <row r="5901">
          <cell r="D5901" t="str">
            <v>Zócalo granítico fondo gris</v>
          </cell>
        </row>
        <row r="5923">
          <cell r="H5923">
            <v>1955.5257996037813</v>
          </cell>
        </row>
        <row r="5934">
          <cell r="D5934" t="str">
            <v>Zócalo granítico fondo color</v>
          </cell>
        </row>
        <row r="5956">
          <cell r="H5956">
            <v>2191.8186456905087</v>
          </cell>
        </row>
        <row r="5967">
          <cell r="D5967" t="str">
            <v>Zócalo granítico fondo blanco</v>
          </cell>
        </row>
        <row r="6000">
          <cell r="D6000" t="str">
            <v>Zócalo de cedro 3" x 3/4"</v>
          </cell>
        </row>
        <row r="6022">
          <cell r="H6022">
            <v>1834.8107842523905</v>
          </cell>
        </row>
        <row r="6033">
          <cell r="D6033" t="str">
            <v>Zócalo acero inoxidable</v>
          </cell>
        </row>
        <row r="6055">
          <cell r="H6055">
            <v>4607.6718971556174</v>
          </cell>
        </row>
        <row r="6066">
          <cell r="D6066" t="str">
            <v>Zócalo cerámico esmaltado</v>
          </cell>
        </row>
        <row r="6088">
          <cell r="H6088">
            <v>1302.000208637729</v>
          </cell>
        </row>
        <row r="6099">
          <cell r="D6099" t="str">
            <v>Zócalo porcelanato</v>
          </cell>
        </row>
        <row r="6121">
          <cell r="H6121">
            <v>2108.219895481011</v>
          </cell>
        </row>
        <row r="6132">
          <cell r="D6132" t="str">
            <v>Zócalo Cemento Alisado h:0,15m</v>
          </cell>
        </row>
        <row r="6166">
          <cell r="D6166" t="str">
            <v xml:space="preserve">Mesada de granito natural  </v>
          </cell>
        </row>
        <row r="6188">
          <cell r="H6188">
            <v>46287.268573419518</v>
          </cell>
        </row>
        <row r="6199">
          <cell r="D6199" t="str">
            <v>Mesada de granito natural sobre estructura de Acero inoxidable</v>
          </cell>
        </row>
        <row r="6232">
          <cell r="D6232" t="str">
            <v>Zocalo de granito natural sobre mesada. H: 7 cm</v>
          </cell>
        </row>
        <row r="6265">
          <cell r="D6265" t="str">
            <v>Frentin de granito natural bajo mesada. H: 12,5 cm</v>
          </cell>
        </row>
        <row r="6298">
          <cell r="D6298" t="str">
            <v>Separador de mingitorio granito natural 2 cm pulido ambas caras</v>
          </cell>
        </row>
        <row r="6320">
          <cell r="H6320">
            <v>39437.759460169196</v>
          </cell>
        </row>
        <row r="6331">
          <cell r="D6331" t="str">
            <v>Revestimiento de escalones en Granito Natural</v>
          </cell>
        </row>
        <row r="6353">
          <cell r="H6353">
            <v>56002.067134080673</v>
          </cell>
        </row>
        <row r="6364">
          <cell r="D6364" t="str">
            <v>Revestimiento de contrahuella en Granito Natural</v>
          </cell>
        </row>
        <row r="6386">
          <cell r="H6386">
            <v>43896.058736729254</v>
          </cell>
        </row>
        <row r="6397">
          <cell r="D6397" t="str">
            <v>Revestimiento de zocalo en escalera rampante en granito natural</v>
          </cell>
        </row>
        <row r="6419">
          <cell r="H6419">
            <v>13622.606335092456</v>
          </cell>
        </row>
        <row r="6433">
          <cell r="D6433" t="str">
            <v>Chapa aluminizada Cincalum Nº 25 sobre estructura de madera vista completa</v>
          </cell>
        </row>
        <row r="6458">
          <cell r="H6458">
            <v>17372.891569637726</v>
          </cell>
        </row>
        <row r="6469">
          <cell r="D6469" t="str">
            <v>Chapa aluminizada Cincalum Nº 25 sobre estructura de madera s/cepillar</v>
          </cell>
        </row>
        <row r="6494">
          <cell r="H6494">
            <v>15230.974351489149</v>
          </cell>
        </row>
        <row r="6505">
          <cell r="D6505" t="str">
            <v>Chapa aluminizada Cincalum Nº 25 s/estruct.metálica Perfil C 100x50x15x2 mm (luces hasta 4 m), lana de vidrio con foil de aluminio</v>
          </cell>
        </row>
        <row r="6530">
          <cell r="H6530">
            <v>17963.013414694367</v>
          </cell>
        </row>
        <row r="6541">
          <cell r="D6541" t="str">
            <v>Chapa aluminizada Cincalum Nº 25 s/estruct.metálica Perfil C 160x60x20x2 mm (luces hasta 6,20 m), lana de vidrio con foil de aluminio</v>
          </cell>
        </row>
        <row r="6577">
          <cell r="D6577" t="str">
            <v>Chapa Autoportante Trapezoidal de H°G° - no incluye estructura de apoyo -</v>
          </cell>
        </row>
        <row r="6609">
          <cell r="D6609" t="str">
            <v>Teja francesa esmaltada s/estructura de madera vista completa</v>
          </cell>
        </row>
        <row r="6634">
          <cell r="H6634">
            <v>21467.479360389261</v>
          </cell>
        </row>
        <row r="6645">
          <cell r="D6645" t="str">
            <v>Teja francesa esmaltada s/estructura de madera sin cepillar</v>
          </cell>
        </row>
        <row r="6670">
          <cell r="H6670">
            <v>19499.408042615865</v>
          </cell>
        </row>
        <row r="6681">
          <cell r="D6681" t="str">
            <v>Teja colonial sobre estructura de madera vista completa</v>
          </cell>
        </row>
        <row r="6707">
          <cell r="H6707">
            <v>48044.185015771975</v>
          </cell>
        </row>
        <row r="6718">
          <cell r="D6718" t="str">
            <v xml:space="preserve">Teja colonial sobre estructura de madera sin cepillar </v>
          </cell>
        </row>
        <row r="6744">
          <cell r="H6744">
            <v>28847.177783707499</v>
          </cell>
        </row>
        <row r="6755">
          <cell r="D6755" t="str">
            <v>Cumbrera teja</v>
          </cell>
        </row>
        <row r="6776">
          <cell r="H6776">
            <v>9556.9729653171926</v>
          </cell>
        </row>
        <row r="6787">
          <cell r="D6787" t="str">
            <v>Rep. de cubierta (reemplazo solo de chapa  aluminizada nº 25)</v>
          </cell>
        </row>
        <row r="6808">
          <cell r="H6808">
            <v>10580.377109592817</v>
          </cell>
        </row>
        <row r="6819">
          <cell r="D6819" t="str">
            <v>Rep. de cubierta (reemplazo de chapas de aluminizadas nº 25 y clavaderas)</v>
          </cell>
        </row>
        <row r="6840">
          <cell r="H6840">
            <v>12997.378721524057</v>
          </cell>
        </row>
        <row r="6851">
          <cell r="D6851" t="str">
            <v>Rep. de cubierta (reemplazo de chapas aluminizadas nº 25, clavaderas y aislación termica e hidrofuga)</v>
          </cell>
        </row>
        <row r="6875">
          <cell r="H6875">
            <v>13221.273725552337</v>
          </cell>
        </row>
        <row r="6886">
          <cell r="D6886" t="str">
            <v>Rep. de cubierta (reemplazo de tejas francesas y clavaderas)</v>
          </cell>
        </row>
        <row r="6907">
          <cell r="H6907">
            <v>12083.366471493673</v>
          </cell>
        </row>
        <row r="6918">
          <cell r="D6918" t="str">
            <v>Rep. de cubierta (reemplazo de tejas francesas, clavaderas y aislacion termica e hidrofuga)</v>
          </cell>
        </row>
        <row r="6941">
          <cell r="H6941">
            <v>15018.221403821852</v>
          </cell>
        </row>
        <row r="6952">
          <cell r="D6952" t="str">
            <v>Rep. de cubierta (reemplazo de tejas coloniales, clavaderas y aislacion termica e hidrofuga)</v>
          </cell>
        </row>
        <row r="6976">
          <cell r="H6976">
            <v>25111.164956280569</v>
          </cell>
        </row>
        <row r="6987">
          <cell r="D6987" t="str">
            <v xml:space="preserve">Cubierta de parabolico completo según plano  - Chapa aluminizada Cincalum N° 25- s/ estructura Metálica "Perfil C 120x50x18x2,0mm con presilla de rigidización da ala cada 1,00 m" y aislación termica "Membrana TBA 10 mm " ISOLANT " Doble aluminizada" (Para Luces con apoyo de correas hasta 5,00 m). Maxima separación entre correas 1,00 m.Verific. S/Calculo (Incluye vigas reticuladas y tensores). </v>
          </cell>
        </row>
        <row r="7011">
          <cell r="H7011">
            <v>21600.366723213672</v>
          </cell>
        </row>
        <row r="7022">
          <cell r="D7022" t="str">
            <v>Sistema PG400, Chapa Galvanizada espesor 0,7mm. Termopanel bajo chapa inyectado en poliuretano de 50mm de espesor, 38kg/m3densidad</v>
          </cell>
        </row>
        <row r="7042">
          <cell r="H7042">
            <v>16032.692884015833</v>
          </cell>
        </row>
        <row r="7055">
          <cell r="D7055" t="str">
            <v>Aislación sobre entablonado b/teja TBA 5 mm (incluye listones de fijación)</v>
          </cell>
        </row>
        <row r="7075">
          <cell r="H7075">
            <v>5765.5815378558227</v>
          </cell>
        </row>
        <row r="7086">
          <cell r="D7086" t="str">
            <v>Aislación sobre entablonado con ruberoide (incluye listones de fijación)</v>
          </cell>
        </row>
        <row r="7106">
          <cell r="H7106">
            <v>2724.2600117275665</v>
          </cell>
        </row>
        <row r="7117">
          <cell r="D7117" t="str">
            <v>Aislación de cubierta de losa bajo contrapiso - barrera de vapor de emulsión asfáltica y planchas de poliestireno expandido de alta densidad - 50mm esp. -</v>
          </cell>
        </row>
        <row r="7137">
          <cell r="H7137">
            <v>2579.403756676762</v>
          </cell>
        </row>
        <row r="7150">
          <cell r="D7150" t="str">
            <v xml:space="preserve">Membrana asfáltica 4 mm con foil de aluminio pegada en toda la sup (se considera una mano de imprimación)  </v>
          </cell>
        </row>
        <row r="7170">
          <cell r="H7170">
            <v>3662.542640121831</v>
          </cell>
        </row>
        <row r="7181">
          <cell r="D7181" t="str">
            <v>Membrana geotextil transitable pegada en toda la superficie (se considera una mano de imprimación)</v>
          </cell>
        </row>
        <row r="7201">
          <cell r="H7201">
            <v>5464.6636617822833</v>
          </cell>
        </row>
        <row r="7212">
          <cell r="D7212" t="str">
            <v>Techado impermeable multicapa tipo Rubber Fields (no transitable)</v>
          </cell>
        </row>
        <row r="7232">
          <cell r="H7232">
            <v>12332.058849058247</v>
          </cell>
        </row>
        <row r="7243">
          <cell r="D7243" t="str">
            <v>Techado acrílico (Se considera 2 manos de imprimación con asfalto líquido y 3 manos de impermeabilizante plástico con fibras, caucho y filtro UV)</v>
          </cell>
        </row>
        <row r="7263">
          <cell r="H7263">
            <v>6344.7430625525612</v>
          </cell>
        </row>
        <row r="7274">
          <cell r="D7274" t="str">
            <v>Membrana flotante 4 mm (folil de aluminio). Se considera una mano de imprimación</v>
          </cell>
        </row>
        <row r="7294">
          <cell r="H7294">
            <v>2479.2075770482825</v>
          </cell>
        </row>
        <row r="7307">
          <cell r="D7307" t="str">
            <v>Canaleta estándar H°G° Nº 25 (desarrollo 0,33 m)</v>
          </cell>
        </row>
        <row r="7338">
          <cell r="D7338" t="str">
            <v>Canaleta tipo cenefa Hº Gº Nº 25 (desarrollo 0,50m)</v>
          </cell>
        </row>
        <row r="7369">
          <cell r="D7369" t="str">
            <v>Canaleta embutida H°G° Nº 25 (desarrollo 0,50 m)</v>
          </cell>
        </row>
        <row r="7389">
          <cell r="H7389">
            <v>10256.444697414383</v>
          </cell>
        </row>
        <row r="7400">
          <cell r="D7400" t="str">
            <v>Cenefa H°G° Nº 25 (desarrollo 0,35 m)</v>
          </cell>
        </row>
        <row r="7420">
          <cell r="H7420">
            <v>8193.3311527272726</v>
          </cell>
        </row>
        <row r="7431">
          <cell r="D7431" t="str">
            <v>Caballete Cumbrera Hº Gº Nº 25 (desarrollo 0,40 m)</v>
          </cell>
        </row>
        <row r="7451">
          <cell r="H7451">
            <v>7065.4954386416193</v>
          </cell>
        </row>
        <row r="7462">
          <cell r="D7462" t="str">
            <v>Babeta de dilatación Hº Gº chapa Nº 25 (desarrollo 0,16)</v>
          </cell>
        </row>
        <row r="7481">
          <cell r="H7481">
            <v>6264.5969939468441</v>
          </cell>
        </row>
        <row r="7492">
          <cell r="D7492" t="str">
            <v>Chapa Claraboya 7 pies</v>
          </cell>
        </row>
        <row r="7511">
          <cell r="H7511">
            <v>34071.147374484601</v>
          </cell>
        </row>
        <row r="7522">
          <cell r="D7522" t="str">
            <v>Claraboya p/losa 1m x 1m con vidrio armado y malla de seguridad</v>
          </cell>
        </row>
        <row r="7542">
          <cell r="H7542">
            <v>98002.89546130925</v>
          </cell>
        </row>
        <row r="7553">
          <cell r="D7553" t="str">
            <v>Limatesa chapa Hº Gº  Nº 25 (desarrollo 0,50 m)</v>
          </cell>
        </row>
        <row r="7573">
          <cell r="H7573">
            <v>10467.135721254117</v>
          </cell>
        </row>
        <row r="7584">
          <cell r="D7584" t="str">
            <v>Limahoya chapa  Hº Gº  Nº 25 (desarrollo 0,50 m)</v>
          </cell>
        </row>
        <row r="7604">
          <cell r="H7604">
            <v>10598.308897719697</v>
          </cell>
        </row>
        <row r="7615">
          <cell r="D7615" t="str">
            <v>Cupertina chapa HºGº Nº 25 (desarrollo 0,75)</v>
          </cell>
        </row>
        <row r="7645">
          <cell r="D7645" t="str">
            <v>Canaletin lateral para teja Hº Gº N° 25</v>
          </cell>
        </row>
        <row r="7664">
          <cell r="H7664">
            <v>8927.7955794721165</v>
          </cell>
        </row>
        <row r="7675">
          <cell r="D7675" t="str">
            <v xml:space="preserve">Capitel con moldura, para desague exterior. Chapa Hº Gº </v>
          </cell>
        </row>
        <row r="7694">
          <cell r="H7694">
            <v>12659.27678012929</v>
          </cell>
        </row>
        <row r="7705">
          <cell r="D7705" t="str">
            <v>Extractor de aire eolico -  Ø caño 4"- Renov/Aire 795 m3/h</v>
          </cell>
        </row>
        <row r="7724">
          <cell r="H7724">
            <v>14475.949163567058</v>
          </cell>
        </row>
        <row r="7735">
          <cell r="D7735" t="str">
            <v>Extractor de aire eolico - Ø caño 8"- Renov/Aire 1999 m3/h</v>
          </cell>
        </row>
        <row r="7754">
          <cell r="H7754">
            <v>17407.546874953121</v>
          </cell>
        </row>
        <row r="7765">
          <cell r="D7765" t="str">
            <v>Extractor de aire eolico - Ø caño 16"- Renov/Aire 5026 m3/h</v>
          </cell>
        </row>
        <row r="7784">
          <cell r="H7784">
            <v>45735.890929200163</v>
          </cell>
        </row>
        <row r="7795">
          <cell r="D7795" t="str">
            <v>Extractor de aire eolico - Ø caño 24"- Renov/Aire 8620 m3/h</v>
          </cell>
        </row>
        <row r="7814">
          <cell r="H7814">
            <v>71722.919788279411</v>
          </cell>
        </row>
        <row r="7828">
          <cell r="D7828" t="str">
            <v xml:space="preserve">Yeso aplicado bajo losa </v>
          </cell>
        </row>
        <row r="7848">
          <cell r="H7848">
            <v>4229.6650931851455</v>
          </cell>
        </row>
        <row r="7859">
          <cell r="D7859" t="str">
            <v>A la cal aplicado bajo Losa</v>
          </cell>
        </row>
        <row r="7879">
          <cell r="H7879">
            <v>4478.0953901635403</v>
          </cell>
        </row>
        <row r="7892">
          <cell r="D7892" t="str">
            <v>Yeso suspendido</v>
          </cell>
        </row>
        <row r="7919">
          <cell r="H7919">
            <v>8997.4106157804636</v>
          </cell>
        </row>
        <row r="7930">
          <cell r="D7930" t="str">
            <v>A la cal suspendido</v>
          </cell>
        </row>
        <row r="7957">
          <cell r="H7957">
            <v>9110.4138173274587</v>
          </cell>
        </row>
        <row r="7968">
          <cell r="D7968" t="str">
            <v>Madera machimbrada</v>
          </cell>
        </row>
        <row r="7990">
          <cell r="H7990">
            <v>16994.80008000154</v>
          </cell>
        </row>
        <row r="8001">
          <cell r="D8001" t="str">
            <v xml:space="preserve">Placas desmontables aislantes sobre estructura de perfiles galvanizados </v>
          </cell>
        </row>
        <row r="8023">
          <cell r="H8023">
            <v>6734.7978344513594</v>
          </cell>
        </row>
        <row r="8034">
          <cell r="D8034" t="str">
            <v>Tipo Durlock con placa de roca de yeso junta tomada</v>
          </cell>
        </row>
        <row r="8059">
          <cell r="H8059">
            <v>6880.7238789429284</v>
          </cell>
        </row>
        <row r="8070">
          <cell r="D8070" t="str">
            <v xml:space="preserve">Tipo Durlock con placa de roca de yeso resistente a la humedad </v>
          </cell>
        </row>
        <row r="8095">
          <cell r="H8095">
            <v>7217.1615674179784</v>
          </cell>
        </row>
        <row r="8106">
          <cell r="D8106" t="str">
            <v>Tipo Durlock desmontable placa texturada 606x606</v>
          </cell>
        </row>
        <row r="8129">
          <cell r="H8129">
            <v>17162.263157777714</v>
          </cell>
        </row>
        <row r="8140">
          <cell r="D8140" t="str">
            <v>Vainilla de aluminio tipo Phonex c/aislación de lana de vidrio. 38 mm</v>
          </cell>
        </row>
        <row r="8161">
          <cell r="H8161">
            <v>14600.114385106448</v>
          </cell>
        </row>
        <row r="8172">
          <cell r="D8172" t="str">
            <v>Vainilla de PVC 20 cm</v>
          </cell>
        </row>
        <row r="8204">
          <cell r="D8204" t="str">
            <v>M.D.F (12mm espesor) sobre estrctura de madera</v>
          </cell>
        </row>
        <row r="8225">
          <cell r="H8225">
            <v>4998.1400071815087</v>
          </cell>
        </row>
        <row r="8239">
          <cell r="D8239" t="str">
            <v>Reja de hierro red-cuad 1/2" c/12 cm- planchuela de 11/4"x 3/16"</v>
          </cell>
        </row>
        <row r="8260">
          <cell r="H8260">
            <v>16233.31469998644</v>
          </cell>
        </row>
        <row r="8271">
          <cell r="D8271" t="str">
            <v>Protector c/malla A° G° electrosoldada "Q 216" y marco de perfiles L, T y planchuela</v>
          </cell>
        </row>
        <row r="8303">
          <cell r="D8303" t="str">
            <v>Protector c/malla de metal desplegado industrial y marco de perfiles L, T y planchuela</v>
          </cell>
        </row>
        <row r="8324">
          <cell r="H8324">
            <v>27082.345283062994</v>
          </cell>
        </row>
        <row r="8335">
          <cell r="D8335" t="str">
            <v>Reja fija de protección  planchuelas galvanizadas 60x132mm tipo TDL vision</v>
          </cell>
        </row>
        <row r="8356">
          <cell r="H8356">
            <v>38264.754105868589</v>
          </cell>
        </row>
        <row r="8367">
          <cell r="D8367" t="str">
            <v>Porton de 2 Hoja con metal desplegado industrial (Estructura perfil L 2" x1/4" y T 2"x1/4")</v>
          </cell>
        </row>
        <row r="8400">
          <cell r="D8400" t="str">
            <v>Porton de 2 Hoja con paños ciegos de chapa Nº 18 - Marco perfil L 2x1/4" - Bastidor de hoja caño estructural 50x50 mm</v>
          </cell>
        </row>
        <row r="8423">
          <cell r="H8423">
            <v>35367.294043457827</v>
          </cell>
        </row>
        <row r="8434">
          <cell r="D8434" t="str">
            <v>Tipo PH Puerta ciega.</v>
          </cell>
        </row>
        <row r="8466">
          <cell r="D8466" t="str">
            <v>Tipo PH puerta c/visor</v>
          </cell>
        </row>
        <row r="8487">
          <cell r="H8487">
            <v>51032.563321549103</v>
          </cell>
        </row>
        <row r="8498">
          <cell r="D8498" t="str">
            <v xml:space="preserve">Tipo PH puerta con visor y paño fijo </v>
          </cell>
        </row>
        <row r="8519">
          <cell r="H8519">
            <v>58196.482913496919</v>
          </cell>
        </row>
        <row r="8530">
          <cell r="D8530" t="str">
            <v>Tipo PH puerta c/ vidrio repartido</v>
          </cell>
        </row>
        <row r="8551">
          <cell r="H8551">
            <v>60373.420341823541</v>
          </cell>
        </row>
        <row r="8562">
          <cell r="D8562" t="str">
            <v>Tipo VH 2 hojas de abrir o corredizas</v>
          </cell>
        </row>
        <row r="8582">
          <cell r="H8582">
            <v>46304.921601843671</v>
          </cell>
        </row>
        <row r="8593">
          <cell r="D8593" t="str">
            <v>Tipo VH 2 hojas de abrir/corredizas y paño fijo</v>
          </cell>
        </row>
        <row r="8613">
          <cell r="H8613">
            <v>34352.64060683189</v>
          </cell>
        </row>
        <row r="8624">
          <cell r="D8624" t="str">
            <v>Tipo VH 2 hojas abrir/corredizas con vidrio repartido</v>
          </cell>
        </row>
        <row r="8644">
          <cell r="H8644">
            <v>68195.394566275761</v>
          </cell>
        </row>
        <row r="8655">
          <cell r="D8655" t="str">
            <v>Tipo VH banderola a simplón</v>
          </cell>
        </row>
        <row r="8675">
          <cell r="H8675">
            <v>64762.835855488491</v>
          </cell>
        </row>
        <row r="8686">
          <cell r="D8686" t="str">
            <v>Tipo VH banderola con brazo de empuje</v>
          </cell>
        </row>
        <row r="8706">
          <cell r="H8706">
            <v>57083.597670535601</v>
          </cell>
        </row>
        <row r="8717">
          <cell r="D8717" t="str">
            <v>Tipo VH paños fijos</v>
          </cell>
        </row>
        <row r="8737">
          <cell r="H8737">
            <v>31159.896909232451</v>
          </cell>
        </row>
        <row r="8748">
          <cell r="D8748" t="str">
            <v>Tipo VHº 2 hojas de abrir</v>
          </cell>
        </row>
        <row r="8768">
          <cell r="H8768">
            <v>24179.551473322565</v>
          </cell>
        </row>
        <row r="8779">
          <cell r="D8779" t="str">
            <v xml:space="preserve">Tipo VHº 2 hojas de abrir y paño fijo </v>
          </cell>
        </row>
        <row r="8799">
          <cell r="H8799">
            <v>21574.407355754942</v>
          </cell>
        </row>
        <row r="8810">
          <cell r="D8810" t="str">
            <v>Tipo VHº 2 hojas abrir con vidrio repartido</v>
          </cell>
        </row>
        <row r="8830">
          <cell r="H8830">
            <v>35062.725922286452</v>
          </cell>
        </row>
        <row r="8841">
          <cell r="D8841" t="str">
            <v>Tipo VHº banderola a simplón</v>
          </cell>
        </row>
        <row r="8861">
          <cell r="H8861">
            <v>51032.950195596321</v>
          </cell>
        </row>
        <row r="8872">
          <cell r="D8872" t="str">
            <v>Tipo VHº banderola con brazo de empuje</v>
          </cell>
        </row>
        <row r="8892">
          <cell r="H8892">
            <v>47329.512573296844</v>
          </cell>
        </row>
        <row r="8903">
          <cell r="D8903" t="str">
            <v>Tipo VHº paños fijos</v>
          </cell>
        </row>
        <row r="8923">
          <cell r="H8923">
            <v>27850.917391846338</v>
          </cell>
        </row>
        <row r="8936">
          <cell r="D8936" t="str">
            <v>Tipo PA puerta ciega</v>
          </cell>
        </row>
        <row r="8957">
          <cell r="H8957">
            <v>60392.130021900666</v>
          </cell>
        </row>
        <row r="8968">
          <cell r="D8968" t="str">
            <v>Tipo PA puerta c/visor</v>
          </cell>
        </row>
        <row r="9000">
          <cell r="D9000" t="str">
            <v xml:space="preserve">Tipo PA puerta ciega con paño fijo  </v>
          </cell>
        </row>
        <row r="9032">
          <cell r="D9032" t="str">
            <v>Tipo PA puerta c/vidrio repartido</v>
          </cell>
        </row>
        <row r="9064">
          <cell r="D9064" t="str">
            <v>Tipo VA 2 hojas de abrir/corredizas</v>
          </cell>
        </row>
        <row r="9095">
          <cell r="D9095" t="str">
            <v>Tipo VA 2 hojas de abrir/corredizas y paño fijo</v>
          </cell>
        </row>
        <row r="9115">
          <cell r="H9115">
            <v>49295.915329226686</v>
          </cell>
        </row>
        <row r="9126">
          <cell r="D9126" t="str">
            <v xml:space="preserve">Tipo VA 2 hojas de abrir/corredizas y vidrio repartido </v>
          </cell>
        </row>
        <row r="9146">
          <cell r="H9146">
            <v>66918.698964264157</v>
          </cell>
        </row>
        <row r="9157">
          <cell r="D9157" t="str">
            <v>Tipo VA banderola a simplón</v>
          </cell>
        </row>
        <row r="9189">
          <cell r="D9189" t="str">
            <v>Tipo VA banderola con brazo de empuje</v>
          </cell>
        </row>
        <row r="9209">
          <cell r="H9209">
            <v>58036.247535313814</v>
          </cell>
        </row>
        <row r="9220">
          <cell r="D9220" t="str">
            <v>Tipo VA paños fijos</v>
          </cell>
        </row>
        <row r="9251">
          <cell r="D9251" t="str">
            <v>Tipo VA hoja tipo guillotina</v>
          </cell>
        </row>
        <row r="9271">
          <cell r="H9271">
            <v>95697.841594063211</v>
          </cell>
        </row>
        <row r="9284">
          <cell r="D9284" t="str">
            <v>Tipo PP puerta ciega</v>
          </cell>
        </row>
        <row r="9305">
          <cell r="H9305">
            <v>76814.302367763943</v>
          </cell>
        </row>
        <row r="9316">
          <cell r="D9316" t="str">
            <v>Tipo PP puerta c/visor</v>
          </cell>
        </row>
        <row r="9337">
          <cell r="H9337">
            <v>57755.185944893543</v>
          </cell>
        </row>
        <row r="9348">
          <cell r="D9348" t="str">
            <v xml:space="preserve">Tipo PP puerta ciega con paño fijo  </v>
          </cell>
        </row>
        <row r="9369">
          <cell r="H9369">
            <v>68590.361675289882</v>
          </cell>
        </row>
        <row r="9380">
          <cell r="D9380" t="str">
            <v>Tipo VP 2 hojas de abrir/corredizas</v>
          </cell>
        </row>
        <row r="9400">
          <cell r="H9400">
            <v>66363.446191738447</v>
          </cell>
        </row>
        <row r="9411">
          <cell r="D9411" t="str">
            <v>Tipo VP 2 hojas de abrir/corredizas y paño fijo</v>
          </cell>
        </row>
        <row r="9431">
          <cell r="H9431">
            <v>40261.716425077844</v>
          </cell>
        </row>
        <row r="9442">
          <cell r="D9442" t="str">
            <v>Tipo VP banderola con brazo de empuje</v>
          </cell>
        </row>
        <row r="9462">
          <cell r="H9462">
            <v>73794.268384630603</v>
          </cell>
        </row>
        <row r="9473">
          <cell r="D9473" t="str">
            <v>Tipo VP paños fijos</v>
          </cell>
        </row>
        <row r="9493">
          <cell r="H9493">
            <v>28646.245118089268</v>
          </cell>
        </row>
        <row r="9506">
          <cell r="D9506" t="str">
            <v>Tipo PM puerta placa ciega</v>
          </cell>
        </row>
        <row r="9527">
          <cell r="H9527">
            <v>38368.538822690723</v>
          </cell>
        </row>
        <row r="9538">
          <cell r="D9538" t="str">
            <v xml:space="preserve">Tipo PM puerta placa c/visor </v>
          </cell>
        </row>
        <row r="9570">
          <cell r="D9570" t="str">
            <v>Tipo PM puerta placa con visor y paño fijo</v>
          </cell>
        </row>
        <row r="9591">
          <cell r="H9591">
            <v>34282.674660333898</v>
          </cell>
        </row>
        <row r="9602">
          <cell r="D9602" t="str">
            <v>Tipo PM puerta c/vidrio repartido</v>
          </cell>
        </row>
        <row r="9623">
          <cell r="H9623">
            <v>58202.307839437359</v>
          </cell>
        </row>
        <row r="9634">
          <cell r="D9634" t="str">
            <v>Tipo PB puerta sanitarios - madera machimbrada</v>
          </cell>
        </row>
        <row r="9666">
          <cell r="D9666" t="str">
            <v xml:space="preserve">Tipo VM 2 hojas de abrir /corredizas </v>
          </cell>
        </row>
        <row r="9686">
          <cell r="H9686">
            <v>86053.059870407276</v>
          </cell>
        </row>
        <row r="9697">
          <cell r="D9697" t="str">
            <v xml:space="preserve">Tipo VM 2 hojas de abrir/corredizas paño fijo </v>
          </cell>
        </row>
        <row r="9717">
          <cell r="H9717">
            <v>60395.064147979065</v>
          </cell>
        </row>
        <row r="9728">
          <cell r="D9728" t="str">
            <v xml:space="preserve">Tipo VM 2 hojas de abrir/corredizas y vidrio repartido </v>
          </cell>
        </row>
        <row r="9748">
          <cell r="H9748">
            <v>81269.467699377594</v>
          </cell>
        </row>
        <row r="9759">
          <cell r="D9759" t="str">
            <v>Tipo VM banderola a simplon</v>
          </cell>
        </row>
        <row r="9779">
          <cell r="H9779">
            <v>137863.67944510534</v>
          </cell>
        </row>
        <row r="9790">
          <cell r="D9790" t="str">
            <v>Tipo VM banderola con brazo de empuje</v>
          </cell>
        </row>
        <row r="9810">
          <cell r="H9810">
            <v>106096.95113343075</v>
          </cell>
        </row>
        <row r="9821">
          <cell r="D9821" t="str">
            <v>Tipo VM paños fijos</v>
          </cell>
        </row>
        <row r="9840">
          <cell r="H9840">
            <v>30065.503532568724</v>
          </cell>
        </row>
        <row r="9853">
          <cell r="D9853" t="str">
            <v>Tipo PC puerta placa ciega</v>
          </cell>
        </row>
        <row r="9874">
          <cell r="H9874">
            <v>33840.720036852552</v>
          </cell>
        </row>
        <row r="9885">
          <cell r="D9885" t="str">
            <v>Tipo PC puerta placa c/visor</v>
          </cell>
        </row>
        <row r="9906">
          <cell r="H9906">
            <v>55263.066877041507</v>
          </cell>
        </row>
        <row r="9917">
          <cell r="D9917" t="str">
            <v xml:space="preserve">Tipo PC puerta placa con visor y paño fijo </v>
          </cell>
        </row>
        <row r="9938">
          <cell r="H9938">
            <v>57415.854441277203</v>
          </cell>
        </row>
        <row r="9949">
          <cell r="D9949" t="str">
            <v>Tipo PC puerta ciega corrediza (embutir)</v>
          </cell>
        </row>
        <row r="9969">
          <cell r="H9969">
            <v>82918.384165570882</v>
          </cell>
        </row>
        <row r="9980">
          <cell r="D9980" t="str">
            <v xml:space="preserve">Tipo VC 2 hojas de abrir/corredizas </v>
          </cell>
        </row>
        <row r="10000">
          <cell r="H10000">
            <v>69935.550031404011</v>
          </cell>
        </row>
        <row r="10011">
          <cell r="D10011" t="str">
            <v xml:space="preserve">Tipo VC 2 hojas de abrir/corredizas y paño fijo </v>
          </cell>
        </row>
        <row r="10031">
          <cell r="H10031">
            <v>45279.289050454856</v>
          </cell>
        </row>
        <row r="10042">
          <cell r="D10042" t="str">
            <v xml:space="preserve">Tipo VC 2 hojas de abrir/corredizas y vidrio repartido </v>
          </cell>
        </row>
        <row r="10062">
          <cell r="H10062">
            <v>78012.143218601384</v>
          </cell>
        </row>
        <row r="10073">
          <cell r="D10073" t="str">
            <v>Tipo VC banderola a simplon</v>
          </cell>
        </row>
        <row r="10093">
          <cell r="H10093">
            <v>118879.08938184839</v>
          </cell>
        </row>
        <row r="10104">
          <cell r="D10104" t="str">
            <v>Tipo VC banderola con brazo de empuje</v>
          </cell>
        </row>
        <row r="10124">
          <cell r="H10124">
            <v>90611.175319657748</v>
          </cell>
        </row>
        <row r="10135">
          <cell r="D10135" t="str">
            <v>Tipo VC paños fijos</v>
          </cell>
        </row>
        <row r="10154">
          <cell r="H10154">
            <v>36466.239205673097</v>
          </cell>
        </row>
        <row r="10165">
          <cell r="D10165" t="str">
            <v>Tipo PCP puerta placa ciega</v>
          </cell>
        </row>
        <row r="10186">
          <cell r="H10186">
            <v>30452.084670422482</v>
          </cell>
        </row>
        <row r="10197">
          <cell r="D10197" t="str">
            <v>Tipo PCP puerta placa c/visor</v>
          </cell>
        </row>
        <row r="10218">
          <cell r="H10218">
            <v>32814.241378160354</v>
          </cell>
        </row>
        <row r="10229">
          <cell r="D10229" t="str">
            <v xml:space="preserve">Tipo PCP puerta placa c/visor y paño fijo </v>
          </cell>
        </row>
        <row r="10250">
          <cell r="H10250">
            <v>33583.483028686809</v>
          </cell>
        </row>
        <row r="10261">
          <cell r="D10261" t="str">
            <v>Tipo PCP puerta ciega corrediza (embutir)</v>
          </cell>
        </row>
        <row r="10282">
          <cell r="H10282">
            <v>39642.5126735542</v>
          </cell>
        </row>
        <row r="10293">
          <cell r="D10293" t="str">
            <v>Tabique módulo sanitario base MDF 25mm enchapada en laminado melamínico</v>
          </cell>
        </row>
        <row r="10314">
          <cell r="H10314">
            <v>8267.2250648038807</v>
          </cell>
        </row>
        <row r="10325">
          <cell r="D10325" t="str">
            <v>Puerta módulo sanitario base MDF 25mm enchapada en laminado melamínico</v>
          </cell>
        </row>
        <row r="10346">
          <cell r="H10346">
            <v>10418.711142341459</v>
          </cell>
        </row>
        <row r="10359">
          <cell r="D10359" t="str">
            <v>Sistema de cerradura antipánico p/hoja simple</v>
          </cell>
        </row>
        <row r="10391">
          <cell r="D10391" t="str">
            <v>Sistema de cerradura antipánico p/hoja doble</v>
          </cell>
        </row>
        <row r="10423">
          <cell r="D10423" t="str">
            <v>Cerradura c/indicador libre- ocupado (para reposición)</v>
          </cell>
        </row>
        <row r="10454">
          <cell r="D10454" t="str">
            <v>Perchero de madera de cedro 1"x 1,20 m cep. Y barnizado c/ 6 perchas dobles Bce Platil</v>
          </cell>
        </row>
        <row r="10486">
          <cell r="D10486" t="str">
            <v xml:space="preserve">Pizarron 1,22 x 2,75 m </v>
          </cell>
        </row>
        <row r="10518">
          <cell r="D10518" t="str">
            <v>Guardasilla de madera semi dura H:10 cm x 3/4"</v>
          </cell>
        </row>
        <row r="10550">
          <cell r="D10550" t="str">
            <v>Frente de placard enchapado en pino (incluye estantes y cajoneras)</v>
          </cell>
        </row>
        <row r="10571">
          <cell r="H10571">
            <v>19399.654270698771</v>
          </cell>
        </row>
        <row r="10582">
          <cell r="D10582" t="str">
            <v>Frente de placard enchapado en cedro (incluye estantes y cajoneras)</v>
          </cell>
        </row>
        <row r="10603">
          <cell r="H10603">
            <v>20812.14817421652</v>
          </cell>
        </row>
        <row r="10614">
          <cell r="D10614" t="str">
            <v xml:space="preserve">Frente bajo mesada con estantes y puertas en aglomerado enchapado en melamina. </v>
          </cell>
        </row>
        <row r="10635">
          <cell r="H10635">
            <v>23072.904608416669</v>
          </cell>
        </row>
        <row r="10646">
          <cell r="D10646" t="str">
            <v>Alacena con estantes y puertas en aglomerado enchapado en melamina</v>
          </cell>
        </row>
        <row r="10678">
          <cell r="D10678" t="str">
            <v xml:space="preserve">Frente bajo mesada/ventana: puertas ciegas y estantes de aglomerado enchapados en cedro </v>
          </cell>
        </row>
        <row r="10699">
          <cell r="H10699">
            <v>36307.270213606156</v>
          </cell>
        </row>
        <row r="10710">
          <cell r="D10710" t="str">
            <v>Alacena con estantes y puertas en aglomerado enchapado en cedro</v>
          </cell>
        </row>
        <row r="10731">
          <cell r="H10731">
            <v>62878.483938230871</v>
          </cell>
        </row>
        <row r="10742">
          <cell r="D10742" t="str">
            <v>Estantes de aglomerado enchapado en melamina, montados sobre ménsulas ml/estante de 0,40</v>
          </cell>
        </row>
        <row r="10763">
          <cell r="H10763">
            <v>7141.1845906004555</v>
          </cell>
        </row>
        <row r="10774">
          <cell r="D10774" t="str">
            <v>Tabla de madera dura esp. 2" (incluye barniz)</v>
          </cell>
        </row>
        <row r="10795">
          <cell r="H10795">
            <v>18019.726767997985</v>
          </cell>
        </row>
        <row r="10806">
          <cell r="D10806" t="str">
            <v>Estantes de Acero inoxidable con estructura de tubo cuadrado 40x40x1,25mm y cuerpo de tubo sección circular 25x25x1,25mm</v>
          </cell>
        </row>
        <row r="10827">
          <cell r="H10827">
            <v>31805.002414260467</v>
          </cell>
        </row>
        <row r="10838">
          <cell r="D10838" t="str">
            <v>Mueble de guardado de Acero inoxidable con estructura de tubo cuadrado 40x40x1,25mm y cuerpo de tubo sección circular 25x25x1,25mm</v>
          </cell>
        </row>
        <row r="10859">
          <cell r="H10859">
            <v>66774.5585898313</v>
          </cell>
        </row>
        <row r="10870">
          <cell r="D10870" t="str">
            <v>Armario alto MDF enchapado en melamina (960x1925x405mm)</v>
          </cell>
          <cell r="E10870">
            <v>0</v>
          </cell>
        </row>
        <row r="10891">
          <cell r="H10891">
            <v>121229.88607154592</v>
          </cell>
        </row>
        <row r="10902">
          <cell r="D10902" t="str">
            <v>Armario bajo MDF enchapado en melamina (960x825x405mm)</v>
          </cell>
          <cell r="E10902">
            <v>0</v>
          </cell>
        </row>
        <row r="10923">
          <cell r="H10923">
            <v>81276.583827889699</v>
          </cell>
        </row>
        <row r="10934">
          <cell r="D10934" t="str">
            <v>Equipamiento móvil 1 Aula Primaria</v>
          </cell>
        </row>
        <row r="10955">
          <cell r="H10955">
            <v>1040862.1370188927</v>
          </cell>
        </row>
        <row r="10966">
          <cell r="D10966" t="str">
            <v>Equipamiento móvil 1 Aula Secundaria (con pupitre bipersonal)</v>
          </cell>
        </row>
        <row r="10987">
          <cell r="H10987">
            <v>1066508.1908491957</v>
          </cell>
        </row>
        <row r="10998">
          <cell r="D10998" t="str">
            <v>Equipamiento móvil 1 Aula Secundaria (con silla unipersonal y pupitre rebatible)</v>
          </cell>
        </row>
        <row r="11029">
          <cell r="D11029" t="str">
            <v>Equipamiento móvil Sector Administrativo</v>
          </cell>
        </row>
        <row r="11060">
          <cell r="D11060" t="str">
            <v>Equipamiento móvil Comedor (8 comensales)</v>
          </cell>
        </row>
        <row r="11080">
          <cell r="H11080">
            <v>203042.52182547614</v>
          </cell>
        </row>
        <row r="11091">
          <cell r="D11091" t="str">
            <v>Equipamiento móvil Sala Docentes</v>
          </cell>
        </row>
        <row r="11122">
          <cell r="D11122" t="str">
            <v>Equipamiento móvil Biblioteca (10 alumnos)</v>
          </cell>
        </row>
        <row r="11142">
          <cell r="H11142">
            <v>276630.69863096415</v>
          </cell>
        </row>
        <row r="11153">
          <cell r="D11153" t="str">
            <v>Equipamiento móvil 1 Sala Maternal para Escuela Secundaria</v>
          </cell>
        </row>
        <row r="11177">
          <cell r="H11177">
            <v>907497.07227408106</v>
          </cell>
        </row>
        <row r="11188">
          <cell r="D11188" t="str">
            <v>Equipamiento móvil laboratorio (silla tipo taburete)</v>
          </cell>
        </row>
        <row r="11212">
          <cell r="H11212">
            <v>38890.72689901026</v>
          </cell>
        </row>
        <row r="11223">
          <cell r="D11223" t="str">
            <v>Equipamiento móvil sala de jardin de infantes</v>
          </cell>
        </row>
        <row r="11245">
          <cell r="H11245">
            <v>1022041.9625912921</v>
          </cell>
        </row>
        <row r="11258">
          <cell r="D11258" t="str">
            <v>Cristal Laminado de seguridad 3+3 mm - incoloro</v>
          </cell>
        </row>
        <row r="11280">
          <cell r="H11280">
            <v>26105.653586283868</v>
          </cell>
        </row>
        <row r="11291">
          <cell r="D11291" t="str">
            <v>Doble vidriado hermetico 3+3/9/3+3 - incoloro</v>
          </cell>
        </row>
        <row r="11313">
          <cell r="H11313">
            <v>50928.92841242491</v>
          </cell>
        </row>
        <row r="11324">
          <cell r="D11324" t="str">
            <v xml:space="preserve">Triples transparentes Float  4mm </v>
          </cell>
        </row>
        <row r="11346">
          <cell r="H11346">
            <v>13989.729235806453</v>
          </cell>
        </row>
        <row r="11357">
          <cell r="D11357" t="str">
            <v>Espejos 6mm</v>
          </cell>
        </row>
        <row r="11390">
          <cell r="D11390" t="str">
            <v xml:space="preserve">Vidrio Armado 6mm </v>
          </cell>
        </row>
        <row r="11412">
          <cell r="H11412">
            <v>12328.640785142708</v>
          </cell>
        </row>
        <row r="11423">
          <cell r="D11423" t="str">
            <v>Policarbonato 4mm alveolar - Incoloro</v>
          </cell>
        </row>
        <row r="11445">
          <cell r="H11445">
            <v>3838.6773917087457</v>
          </cell>
        </row>
        <row r="11456">
          <cell r="D11456" t="str">
            <v>Policarbonato 6mm alveolar - Incoloro</v>
          </cell>
        </row>
        <row r="11478">
          <cell r="H11478">
            <v>3101.7944383824579</v>
          </cell>
        </row>
        <row r="11489">
          <cell r="D11489" t="str">
            <v>Policarbonato 8mm alveolar - Incoloro</v>
          </cell>
        </row>
        <row r="11511">
          <cell r="H11511">
            <v>3171.3477742574796</v>
          </cell>
        </row>
        <row r="11522">
          <cell r="D11522" t="str">
            <v>Policarbonato 10mm alveolar - Incoloro</v>
          </cell>
        </row>
        <row r="11544">
          <cell r="H11544">
            <v>3240.8802202927459</v>
          </cell>
        </row>
        <row r="11557">
          <cell r="D11557" t="str">
            <v>Muros interiores con Latex</v>
          </cell>
        </row>
        <row r="11590">
          <cell r="D11590" t="str">
            <v>Muros exteriores con Latex</v>
          </cell>
        </row>
        <row r="11623">
          <cell r="D11623" t="str">
            <v>Cielorrasos con Latex</v>
          </cell>
        </row>
        <row r="11656">
          <cell r="D11656" t="str">
            <v>Impregnante protector insecticida p/madera (ambas caras)</v>
          </cell>
        </row>
        <row r="11678">
          <cell r="H11678">
            <v>1556.3943529116773</v>
          </cell>
        </row>
        <row r="11689">
          <cell r="D11689" t="str">
            <v>Cielorrasos de madera con barniz ignifugo</v>
          </cell>
        </row>
        <row r="11711">
          <cell r="H11711">
            <v>2661.3830386208865</v>
          </cell>
        </row>
        <row r="11722">
          <cell r="D11722" t="str">
            <v>Carpintería de madera con barniz marino</v>
          </cell>
        </row>
        <row r="11744">
          <cell r="H11744">
            <v>3203.5618838169994</v>
          </cell>
        </row>
        <row r="11755">
          <cell r="D11755" t="str">
            <v>Carpintería de madera al esmalte sintetico (se considera una mano de fondo, una de imprimación y tres de esmalte)</v>
          </cell>
        </row>
        <row r="11777">
          <cell r="H11777">
            <v>3879.6277883163202</v>
          </cell>
        </row>
        <row r="11788">
          <cell r="D11788" t="str">
            <v>Carpintería metálica con esmalte sintético y antióxido</v>
          </cell>
        </row>
        <row r="11810">
          <cell r="H11810">
            <v>3052.2028585160174</v>
          </cell>
        </row>
        <row r="11821">
          <cell r="D11821" t="str">
            <v xml:space="preserve">Pintura asfáltica impermeabilizante  </v>
          </cell>
        </row>
        <row r="11840">
          <cell r="H11840">
            <v>2114.9177815688895</v>
          </cell>
        </row>
        <row r="11851">
          <cell r="D11851" t="str">
            <v xml:space="preserve">Frisos al esmalte sintético en muros </v>
          </cell>
        </row>
        <row r="11873">
          <cell r="H11873">
            <v>2306.7902432963779</v>
          </cell>
        </row>
        <row r="11884">
          <cell r="D11884" t="str">
            <v>Pintura Siliconada en Ladrillo Visto / Hormigón Visto</v>
          </cell>
        </row>
        <row r="11906">
          <cell r="H11906">
            <v>2397.8313284977639</v>
          </cell>
        </row>
        <row r="11917">
          <cell r="D11917" t="str">
            <v>Impermeabilización de Revestimiento tipo S.Iggam, con Siliston en base Solvente</v>
          </cell>
        </row>
        <row r="11939">
          <cell r="H11939">
            <v>1734.654754069662</v>
          </cell>
        </row>
        <row r="11950">
          <cell r="D11950" t="str">
            <v xml:space="preserve">Pintura acrílica para pisos deportivos </v>
          </cell>
        </row>
        <row r="11972">
          <cell r="H11972">
            <v>3015.243206728338</v>
          </cell>
        </row>
        <row r="11983">
          <cell r="D11983" t="str">
            <v xml:space="preserve">Pintura impermeable tipo fibrado </v>
          </cell>
        </row>
        <row r="12005">
          <cell r="H12005">
            <v>3146.7557638859407</v>
          </cell>
        </row>
        <row r="12016">
          <cell r="D12016" t="str">
            <v>Pintura cementicia friso exterior</v>
          </cell>
        </row>
        <row r="12038">
          <cell r="H12038">
            <v>1911.6937175005205</v>
          </cell>
        </row>
        <row r="12049">
          <cell r="D12049" t="str">
            <v>Pintura anticondensante bajo chapa</v>
          </cell>
        </row>
        <row r="12071">
          <cell r="H12071">
            <v>4142.4131565518092</v>
          </cell>
        </row>
        <row r="12082">
          <cell r="D12082" t="str">
            <v>Pintura con barniz retardante e intumescente (carpinterías)</v>
          </cell>
        </row>
        <row r="12104">
          <cell r="H12104">
            <v>2792.1759800113628</v>
          </cell>
        </row>
        <row r="12115">
          <cell r="D12115" t="str">
            <v>Limpieza de muros a repintar (lijado y retiro de polvo)</v>
          </cell>
        </row>
        <row r="12133">
          <cell r="H12133">
            <v>473.17983660606069</v>
          </cell>
        </row>
        <row r="12144">
          <cell r="D12144" t="str">
            <v>Limpieza de cielorrasos a repintar (lijado y retiro de polvo)</v>
          </cell>
        </row>
        <row r="12162">
          <cell r="H12162">
            <v>608.37407563636361</v>
          </cell>
        </row>
        <row r="12173">
          <cell r="D12173" t="str">
            <v xml:space="preserve">Limpieza de superficies esmaltadas/barnizadas  </v>
          </cell>
        </row>
        <row r="12192">
          <cell r="H12192">
            <v>845.43403969809708</v>
          </cell>
        </row>
        <row r="12205">
          <cell r="D12205" t="str">
            <v>Placa de inauguración</v>
          </cell>
        </row>
        <row r="12238">
          <cell r="D12238" t="str">
            <v>Placa identificación local</v>
          </cell>
        </row>
        <row r="12269">
          <cell r="D12269" t="str">
            <v>Placa identificación de establecimiento</v>
          </cell>
        </row>
        <row r="12300">
          <cell r="D12300" t="str">
            <v>Totem</v>
          </cell>
        </row>
        <row r="12334">
          <cell r="D12334" t="str">
            <v>Cerco olímpico h: 2,40 m</v>
          </cell>
        </row>
        <row r="12365">
          <cell r="D12365" t="str">
            <v>Cerco Hº premoldeado H = 2,00 m  c/poste y placas</v>
          </cell>
        </row>
        <row r="12390">
          <cell r="H12390">
            <v>16801.389426076519</v>
          </cell>
        </row>
        <row r="12401">
          <cell r="D12401" t="str">
            <v>Cerco Hº premoldeado H = 2,50 m  c/poste y placas</v>
          </cell>
        </row>
        <row r="12426">
          <cell r="H12426">
            <v>20648.875668586417</v>
          </cell>
        </row>
        <row r="12437">
          <cell r="D12437" t="str">
            <v>Cerco Hº premoldeado H = 3,00 m  c/poste y placas</v>
          </cell>
        </row>
        <row r="12462">
          <cell r="H12462">
            <v>26862.635615894196</v>
          </cell>
        </row>
        <row r="12473">
          <cell r="D12473" t="str">
            <v>Cerco muro y metal desplegado H: Total 2 m (incluye pintura)</v>
          </cell>
        </row>
        <row r="12498">
          <cell r="H12498">
            <v>60596.118665873291</v>
          </cell>
        </row>
        <row r="12511">
          <cell r="D12511" t="str">
            <v>Mastil (plataforma,rampa y dos astas) s/plano</v>
          </cell>
        </row>
        <row r="12536">
          <cell r="H12536">
            <v>272046.85248524492</v>
          </cell>
        </row>
        <row r="12547">
          <cell r="D12547" t="str">
            <v>Portabandera metalico y asta de madera dura</v>
          </cell>
        </row>
        <row r="12572">
          <cell r="H12572">
            <v>13846.78636274945</v>
          </cell>
        </row>
        <row r="12583">
          <cell r="D12583" t="str">
            <v>Biciclero fijo de hormigón según detalle</v>
          </cell>
        </row>
        <row r="12615">
          <cell r="D12615" t="str">
            <v>Bebedero fijo - no incluye grifería -</v>
          </cell>
          <cell r="E12615">
            <v>0</v>
          </cell>
        </row>
        <row r="12643">
          <cell r="H12643">
            <v>110810.78758601862</v>
          </cell>
        </row>
        <row r="12654">
          <cell r="D12654" t="str">
            <v>Módulo cesto de residuo en chapa perforada</v>
          </cell>
          <cell r="E12654">
            <v>0</v>
          </cell>
        </row>
        <row r="12695">
          <cell r="D12695" t="str">
            <v>Limpieza de obra</v>
          </cell>
        </row>
        <row r="12729">
          <cell r="D12729" t="str">
            <v>Limpieza a presión (arenado)</v>
          </cell>
        </row>
        <row r="12750">
          <cell r="H12750">
            <v>1900.5549614545241</v>
          </cell>
        </row>
        <row r="12761">
          <cell r="D12761" t="str">
            <v>Limpieza a presión (hidrolavado)</v>
          </cell>
        </row>
        <row r="12782">
          <cell r="H12782">
            <v>1248.0017028215491</v>
          </cell>
        </row>
        <row r="12793">
          <cell r="D12793" t="str">
            <v>Junta de dilatación (playón)</v>
          </cell>
        </row>
        <row r="12814">
          <cell r="H12814">
            <v>2780.7037077999603</v>
          </cell>
        </row>
        <row r="12825">
          <cell r="D12825" t="str">
            <v>Campana (cocina 4 hornallas) Hierro ángulo y Chapa lisa negra N°16</v>
          </cell>
        </row>
        <row r="12846">
          <cell r="H12846">
            <v>29409.225454679541</v>
          </cell>
        </row>
        <row r="12857">
          <cell r="D12857" t="str">
            <v>Campana cocina industrial (1,20 m) Hierro ángulo y Chapa lisa negra N°16</v>
          </cell>
        </row>
        <row r="12878">
          <cell r="H12878">
            <v>80830.533744955217</v>
          </cell>
        </row>
        <row r="12889">
          <cell r="D12889" t="str">
            <v>Campana cocina Aº Iº - Hasta 1,50 m.</v>
          </cell>
        </row>
        <row r="12910">
          <cell r="H12910">
            <v>86537.016480805672</v>
          </cell>
        </row>
        <row r="12921">
          <cell r="D12921" t="str">
            <v>Campana cocina Aº Iº - Hasta 2,00 m.</v>
          </cell>
        </row>
        <row r="12942">
          <cell r="H12942">
            <v>127863.74444880002</v>
          </cell>
        </row>
        <row r="12953">
          <cell r="D12953" t="str">
            <v>Campana cocina Aº Iº - Hasta 3,00 m.</v>
          </cell>
        </row>
        <row r="12974">
          <cell r="H12974">
            <v>167505.17047495517</v>
          </cell>
        </row>
        <row r="12985">
          <cell r="D12985" t="str">
            <v>Campana cocina Aº Iº - Hasta 4,00 m.</v>
          </cell>
        </row>
        <row r="13006">
          <cell r="H13006">
            <v>248473.3244691047</v>
          </cell>
        </row>
        <row r="13017">
          <cell r="D13017" t="str">
            <v>Escalera marinera ancho 0,40 (hierro y planchuela-incluye antióxido y esmalte)</v>
          </cell>
        </row>
        <row r="13052">
          <cell r="D13052" t="str">
            <v>Escalera estructura de perfiles doble T  y escalones de chapa ancho 1 m</v>
          </cell>
        </row>
        <row r="13076">
          <cell r="H13076">
            <v>215469.16544656252</v>
          </cell>
        </row>
        <row r="13087">
          <cell r="D13087" t="str">
            <v>Nariz metálica alas iguales</v>
          </cell>
        </row>
        <row r="13111">
          <cell r="H13111">
            <v>4603.6666326391041</v>
          </cell>
        </row>
        <row r="13122">
          <cell r="D13122" t="str">
            <v>Baranda escalera Aº Iº (2 m de caño /ml )</v>
          </cell>
        </row>
        <row r="13146">
          <cell r="H13146">
            <v>43499.741025117932</v>
          </cell>
        </row>
        <row r="13157">
          <cell r="D13157" t="str">
            <v>Baranda de protección con perfiles de hierro L-parantes c/1 m</v>
          </cell>
        </row>
        <row r="13181">
          <cell r="H13181">
            <v>30969.711371000732</v>
          </cell>
        </row>
        <row r="13192">
          <cell r="D13192" t="str">
            <v>Baranda de protección en hierro redondo liso 12 mm c/12 cm y planchuela perforada 1 1/4"</v>
          </cell>
        </row>
        <row r="13213">
          <cell r="H13213">
            <v>17965.109444491143</v>
          </cell>
        </row>
        <row r="13224">
          <cell r="D13224" t="str">
            <v>Pasamanos caño redondo 2" (incluye pintura)</v>
          </cell>
        </row>
        <row r="13247">
          <cell r="H13247">
            <v>9504.7499580364165</v>
          </cell>
        </row>
        <row r="13258">
          <cell r="D13258" t="str">
            <v>Pasamanos Aº Iº d: 50 mm</v>
          </cell>
        </row>
        <row r="13292">
          <cell r="D13292" t="str">
            <v>Gárgola premoldeada 15x23x33</v>
          </cell>
        </row>
        <row r="13313">
          <cell r="H13313">
            <v>4863.4865303475181</v>
          </cell>
        </row>
        <row r="13324">
          <cell r="D13324" t="str">
            <v>Colocación carpinterías (traslados de carp.existentes)</v>
          </cell>
        </row>
        <row r="13345">
          <cell r="H13345">
            <v>3297.3497781818187</v>
          </cell>
        </row>
        <row r="13356">
          <cell r="D13356" t="str">
            <v>Columna metálica, aro de basquet y tablero</v>
          </cell>
        </row>
        <row r="13377">
          <cell r="H13377">
            <v>165722.1976238924</v>
          </cell>
        </row>
        <row r="13388">
          <cell r="D13388" t="str">
            <v>Jacarandá (3 años de antigüedad y 2 m altura minímos)</v>
          </cell>
        </row>
        <row r="13409">
          <cell r="H13409">
            <v>9806.4056123706796</v>
          </cell>
        </row>
        <row r="13420">
          <cell r="D13420" t="str">
            <v>Fresno (3 años de antigüedad y 2 mts de altura mínimos)</v>
          </cell>
        </row>
        <row r="13441">
          <cell r="H13441">
            <v>11136.036571669938</v>
          </cell>
        </row>
        <row r="13452">
          <cell r="D13452" t="str">
            <v>Césped tipo gramillón</v>
          </cell>
        </row>
        <row r="13473">
          <cell r="H13473">
            <v>2188.4641401082881</v>
          </cell>
        </row>
        <row r="13484">
          <cell r="D13484" t="str">
            <v>Sereno de Obra</v>
          </cell>
        </row>
        <row r="13516">
          <cell r="D13516" t="str">
            <v>Vigilancia de Obra</v>
          </cell>
        </row>
      </sheetData>
      <sheetData sheetId="3">
        <row r="6">
          <cell r="D6" t="str">
            <v>Medidor monofásico con pilar de mampostería reglamentario completo</v>
          </cell>
        </row>
        <row r="33">
          <cell r="H33">
            <v>146550.99626642754</v>
          </cell>
        </row>
        <row r="44">
          <cell r="D44" t="str">
            <v>Medidor trifásico con pilar de mampostería reglamentario completo c/ seccionador bajo carga</v>
          </cell>
        </row>
        <row r="86">
          <cell r="D86" t="str">
            <v>Tablero cisterna completo con automático de tanque</v>
          </cell>
        </row>
        <row r="126">
          <cell r="D126" t="str">
            <v>Tablero de bomberos</v>
          </cell>
        </row>
        <row r="147">
          <cell r="H147">
            <v>58919.547818549494</v>
          </cell>
        </row>
        <row r="158">
          <cell r="D158" t="str">
            <v>Tablero planta de tratamiento de efluentes cloacales</v>
          </cell>
        </row>
        <row r="187">
          <cell r="H187">
            <v>490991.85733567982</v>
          </cell>
        </row>
        <row r="198">
          <cell r="D198" t="str">
            <v>Tablero pozo de bombeo cloacal</v>
          </cell>
        </row>
        <row r="227">
          <cell r="H227">
            <v>169253.38757340869</v>
          </cell>
        </row>
        <row r="238">
          <cell r="D238" t="str">
            <v>Tablero bomba sumergible de pozo de explotación</v>
          </cell>
        </row>
        <row r="267">
          <cell r="H267">
            <v>92319.685012802613</v>
          </cell>
        </row>
        <row r="280">
          <cell r="D280" t="str">
            <v>Tablero Metalico 10 Bocas P/embutir. IP 20</v>
          </cell>
        </row>
        <row r="320">
          <cell r="D320" t="str">
            <v>Tablero Metalico 20 Bocas P/embutir. IP 20</v>
          </cell>
        </row>
        <row r="349">
          <cell r="H349">
            <v>30890.106678057662</v>
          </cell>
        </row>
        <row r="360">
          <cell r="D360" t="str">
            <v>Tablero Metalico 40 Bocas P/embutir. IP 20</v>
          </cell>
        </row>
        <row r="389">
          <cell r="H389">
            <v>44625.567162494677</v>
          </cell>
        </row>
        <row r="400">
          <cell r="D400" t="str">
            <v>Tablero Metalico 80 Bocas P/embutir. IP 20</v>
          </cell>
        </row>
        <row r="429">
          <cell r="H429">
            <v>79925.066285376859</v>
          </cell>
        </row>
        <row r="440">
          <cell r="D440" t="str">
            <v>Tablero Metalico 10 Bocas Estanco. - IP 54</v>
          </cell>
        </row>
        <row r="469">
          <cell r="H469">
            <v>17347.320858753283</v>
          </cell>
        </row>
        <row r="480">
          <cell r="D480" t="str">
            <v>Tablero Metalico 20 Bocas Estanco - IP 54</v>
          </cell>
        </row>
        <row r="509">
          <cell r="H509">
            <v>29003.602069124303</v>
          </cell>
        </row>
        <row r="520">
          <cell r="D520" t="str">
            <v>Tablero Metalico 36 Bocas  Estanco - IP 54</v>
          </cell>
        </row>
        <row r="549">
          <cell r="H549">
            <v>38437.734668214565</v>
          </cell>
        </row>
        <row r="560">
          <cell r="D560" t="str">
            <v>Tablero Metalico 72 Bocas  Estanco - IP 54</v>
          </cell>
        </row>
        <row r="589">
          <cell r="H589">
            <v>70541.609773365009</v>
          </cell>
        </row>
        <row r="600">
          <cell r="D600" t="str">
            <v>Tablero Metalico 108 Bocas  Estanco - IP 54</v>
          </cell>
        </row>
        <row r="640">
          <cell r="D640" t="str">
            <v>Instrumentos de medición</v>
          </cell>
        </row>
        <row r="673">
          <cell r="D673" t="str">
            <v>Interruptor a tecla 6A unipolar</v>
          </cell>
        </row>
        <row r="695">
          <cell r="H695">
            <v>1087.0431105056514</v>
          </cell>
        </row>
        <row r="706">
          <cell r="D706" t="str">
            <v>Interruptor Termomagnético 1X6/10/16A</v>
          </cell>
        </row>
        <row r="739">
          <cell r="D739" t="str">
            <v>Interruptor Termomagnético 2X6A</v>
          </cell>
        </row>
        <row r="761">
          <cell r="H761">
            <v>8225.7141712580669</v>
          </cell>
        </row>
        <row r="772">
          <cell r="D772" t="str">
            <v>Interruptor Termomagnético 2X10/25 A</v>
          </cell>
        </row>
        <row r="805">
          <cell r="D805" t="str">
            <v>Interruptor Termomagnético 2X32 A</v>
          </cell>
        </row>
        <row r="827">
          <cell r="H827">
            <v>9858.7280846595822</v>
          </cell>
        </row>
        <row r="838">
          <cell r="D838" t="str">
            <v>Interruptor Termomagnético 4X16/25A</v>
          </cell>
        </row>
        <row r="860">
          <cell r="H860">
            <v>15791.12702832049</v>
          </cell>
        </row>
        <row r="871">
          <cell r="D871" t="str">
            <v>Interruptor Termomagnético 4X32/40A</v>
          </cell>
        </row>
        <row r="893">
          <cell r="H893">
            <v>17929.83182020783</v>
          </cell>
        </row>
        <row r="904">
          <cell r="D904" t="str">
            <v>Interruptor Termomagnético 4X63A</v>
          </cell>
        </row>
        <row r="926">
          <cell r="H926">
            <v>30760.934526200581</v>
          </cell>
        </row>
        <row r="937">
          <cell r="D937" t="str">
            <v>Interruptor Termomagnético 4X80A</v>
          </cell>
        </row>
        <row r="959">
          <cell r="H959">
            <v>64715.516999326726</v>
          </cell>
        </row>
        <row r="970">
          <cell r="D970" t="str">
            <v>Interruptor Termomagnético 4X100A</v>
          </cell>
        </row>
        <row r="992">
          <cell r="H992">
            <v>77550.135724415202</v>
          </cell>
        </row>
        <row r="1003">
          <cell r="D1003" t="str">
            <v>Interruptor Termomagnético 4X160A NS 160 N</v>
          </cell>
        </row>
        <row r="1025">
          <cell r="H1025">
            <v>113223.22883938484</v>
          </cell>
        </row>
        <row r="1036">
          <cell r="D1036" t="str">
            <v>Interruptor Termomagnético 4X200A NS 200 N c/ regule térmico</v>
          </cell>
        </row>
        <row r="1058">
          <cell r="H1058">
            <v>156731.80497985787</v>
          </cell>
        </row>
        <row r="1069">
          <cell r="D1069" t="str">
            <v>Interruptor Termomagnético 4X250A NS 250 N c/ regule térmico</v>
          </cell>
        </row>
        <row r="1091">
          <cell r="H1091">
            <v>156731.80497985787</v>
          </cell>
        </row>
        <row r="1102">
          <cell r="D1102" t="str">
            <v>Interruptor automático diferencial bipolar 2x25 A 30 mA</v>
          </cell>
        </row>
        <row r="1135">
          <cell r="D1135" t="str">
            <v>Interruptor automático diferencial bipolar 2x40 A 30 mA</v>
          </cell>
        </row>
        <row r="1157">
          <cell r="H1157">
            <v>20988.145516247161</v>
          </cell>
        </row>
        <row r="1168">
          <cell r="D1168" t="str">
            <v>Interruptor automático diferencial bipolar 2x32 A 300 mA</v>
          </cell>
        </row>
        <row r="1190">
          <cell r="H1190">
            <v>25906.325514197139</v>
          </cell>
        </row>
        <row r="1201">
          <cell r="D1201" t="str">
            <v>Interruptor automático diferencial bipolar superinmunizado 2x25 A 30 mA</v>
          </cell>
        </row>
        <row r="1223">
          <cell r="H1223">
            <v>44427.948717673884</v>
          </cell>
        </row>
        <row r="1234">
          <cell r="D1234" t="str">
            <v>Interruptor automático diferencial bipolar superinmunizado 2x40 A 30 mA</v>
          </cell>
        </row>
        <row r="1256">
          <cell r="H1256">
            <v>46955.217588515145</v>
          </cell>
        </row>
        <row r="1267">
          <cell r="D1267" t="str">
            <v>Interruptor automático diferencial tetrapolar 4x25 A 30 mA</v>
          </cell>
        </row>
        <row r="1289">
          <cell r="H1289">
            <v>29221.407306795227</v>
          </cell>
        </row>
        <row r="1300">
          <cell r="D1300" t="str">
            <v>Interruptor automático diferencial tetrapolar 4x40/63 A 30 mA</v>
          </cell>
        </row>
        <row r="1322">
          <cell r="H1322">
            <v>40358.967844998391</v>
          </cell>
        </row>
        <row r="1333">
          <cell r="D1333" t="str">
            <v>Interruptor automático diferencial tetrapolar 4x16 A 300 mA</v>
          </cell>
        </row>
        <row r="1355">
          <cell r="H1355">
            <v>28484.104731867985</v>
          </cell>
        </row>
        <row r="1366">
          <cell r="D1366" t="str">
            <v>Interruptor automático diferencial tetrapolar 4x25 A 300 mA</v>
          </cell>
        </row>
        <row r="1388">
          <cell r="H1388">
            <v>33355.959218205528</v>
          </cell>
        </row>
        <row r="1399">
          <cell r="D1399" t="str">
            <v>Interruptor automático diferencial tetrapolar 4x40 A 300 mA</v>
          </cell>
        </row>
        <row r="1421">
          <cell r="H1421">
            <v>35191.370570101913</v>
          </cell>
        </row>
        <row r="1432">
          <cell r="D1432" t="str">
            <v>Interruptor automático diferencial tetrapolar 4x63 A 300 mA</v>
          </cell>
        </row>
        <row r="1454">
          <cell r="H1454">
            <v>52782.422543012981</v>
          </cell>
        </row>
        <row r="1465">
          <cell r="D1465" t="str">
            <v>Interruptor automático diferencial tetrapolar 4x80 A 300 mA</v>
          </cell>
        </row>
        <row r="1498">
          <cell r="D1498" t="str">
            <v>Interruptor automático diferencial tetrapolar 4x100 A 300 mA</v>
          </cell>
        </row>
        <row r="1520">
          <cell r="H1520">
            <v>108728.24652826018</v>
          </cell>
        </row>
        <row r="1531">
          <cell r="D1531" t="str">
            <v>Guardamotor hasta 15 A 3 polos</v>
          </cell>
        </row>
        <row r="1564">
          <cell r="D1564" t="str">
            <v xml:space="preserve">Conductor envainado 2 x 0,5 mm2 con caño de PVC 3,2 Ø 40 mm </v>
          </cell>
        </row>
        <row r="1597">
          <cell r="D1597" t="str">
            <v xml:space="preserve">Conductor envainado 2 x 4 mm2 con caño de PVC 3,2 Ø 40 mm </v>
          </cell>
        </row>
        <row r="1619">
          <cell r="H1619">
            <v>2506.3613850957736</v>
          </cell>
        </row>
        <row r="1630">
          <cell r="D1630" t="str">
            <v xml:space="preserve">Conductor subterráneo 2 x 2,5 mm2 con caño de PVC 3,2 Ø 40 mm </v>
          </cell>
        </row>
        <row r="1652">
          <cell r="H1652">
            <v>2337.4848462022146</v>
          </cell>
        </row>
        <row r="1663">
          <cell r="D1663" t="str">
            <v xml:space="preserve">Conductor subterráneo 2 x 6 mm2 con caño de PVC 3,2 Ø 40 mm </v>
          </cell>
        </row>
        <row r="1685">
          <cell r="H1685">
            <v>2708.3256492907881</v>
          </cell>
        </row>
        <row r="1696">
          <cell r="D1696" t="str">
            <v xml:space="preserve">Conductor subterráneo 3 x 2,5 mm2 con caño de PVC 3,2 Ø 40 mm </v>
          </cell>
        </row>
        <row r="1718">
          <cell r="H1718">
            <v>2456.6948944797696</v>
          </cell>
        </row>
        <row r="1729">
          <cell r="D1729" t="str">
            <v xml:space="preserve">Conductor subterráneo 3 x 4 mm2 con caño de PVC 3,2 Ø 40 mm </v>
          </cell>
        </row>
        <row r="1751">
          <cell r="H1751">
            <v>2688.4660335771509</v>
          </cell>
        </row>
        <row r="1762">
          <cell r="D1762" t="str">
            <v xml:space="preserve">Conductor subterráneo 3 x 25 + 1 x 16 mm2 con caño de PVC 3,2 Ø 40 mm </v>
          </cell>
        </row>
        <row r="1784">
          <cell r="H1784">
            <v>6275.6047590199432</v>
          </cell>
        </row>
        <row r="1795">
          <cell r="D1795" t="str">
            <v xml:space="preserve">Conductor subterráneo tetrafilar 3 x 35+1 x 16 mm2con caño de PVC 3,2 Ø 63 mm </v>
          </cell>
        </row>
        <row r="1817">
          <cell r="H1817">
            <v>8001.2100185521776</v>
          </cell>
        </row>
        <row r="1828">
          <cell r="D1828" t="str">
            <v xml:space="preserve">Conductor subterráneo tetrafilar 3 x 50+1 x 25 mm2con caño de PVC 3,2 Ø 63 mm </v>
          </cell>
        </row>
        <row r="1850">
          <cell r="H1850">
            <v>10964.271663559652</v>
          </cell>
        </row>
        <row r="1861">
          <cell r="D1861" t="str">
            <v xml:space="preserve">Conductor subterráneo tetrafilar 4 x 2,5 mm2 con caño de PVC 3,2 Ø 40 mm </v>
          </cell>
        </row>
        <row r="1883">
          <cell r="H1883">
            <v>2590.6338668894073</v>
          </cell>
        </row>
        <row r="1894">
          <cell r="D1894" t="str">
            <v xml:space="preserve">Conductor subterráneo tetrafilar 4 x 4 mm2 con caño de PVC 3,2 Ø 40 mm </v>
          </cell>
        </row>
        <row r="1916">
          <cell r="H1916">
            <v>2876.3645242526645</v>
          </cell>
        </row>
        <row r="1927">
          <cell r="D1927" t="str">
            <v xml:space="preserve">Conductor subterráneo tetrafilar 4 x 6 mm2 con caño de PVC 3,2 Ø 40 mm </v>
          </cell>
        </row>
        <row r="1949">
          <cell r="H1949">
            <v>3239.0904580030647</v>
          </cell>
        </row>
        <row r="1960">
          <cell r="D1960" t="str">
            <v xml:space="preserve">Conductor subterráneo tetrafilar 4 x 10 mm2 con caño de PVC 3,2 Ø 63 mm </v>
          </cell>
        </row>
        <row r="1982">
          <cell r="H1982">
            <v>4294.7739881722791</v>
          </cell>
        </row>
        <row r="1993">
          <cell r="D1993" t="str">
            <v xml:space="preserve">Conductor subterraneo tetrafilar 4 x 16 mm2 con caño de PVC 3,2 Ø 63 mm </v>
          </cell>
        </row>
        <row r="2015">
          <cell r="H2015">
            <v>5334.2974760582583</v>
          </cell>
        </row>
        <row r="2026">
          <cell r="D2026" t="str">
            <v>Bocas - luminación nuevos a instalar (incluye línea de alimentación)</v>
          </cell>
        </row>
        <row r="2074">
          <cell r="D2074" t="str">
            <v>Bocas - Tomas nuevos a instalar (incluye línea de alimentación)</v>
          </cell>
        </row>
        <row r="2116">
          <cell r="D2116" t="str">
            <v>Bocas - Iluminación/Tomas a recablear</v>
          </cell>
        </row>
        <row r="2138">
          <cell r="H2138">
            <v>8648.897158631893</v>
          </cell>
        </row>
        <row r="2149">
          <cell r="D2149" t="str">
            <v>Bocas - Tomas nuevos a instalar p/ servicio contra incendio</v>
          </cell>
        </row>
        <row r="2173">
          <cell r="H2173">
            <v>32541.756863761104</v>
          </cell>
        </row>
        <row r="2184">
          <cell r="D2184" t="str">
            <v>Linea de alimentación de Fe - Conductor 2x2,5+PE</v>
          </cell>
        </row>
        <row r="2208">
          <cell r="H2208">
            <v>1543.8808895407151</v>
          </cell>
        </row>
        <row r="2219">
          <cell r="D2219" t="str">
            <v>Linea de alimentación de Fe - Conductor 2x4+PE</v>
          </cell>
        </row>
        <row r="2243">
          <cell r="H2243">
            <v>1748.2714124111844</v>
          </cell>
        </row>
        <row r="2254">
          <cell r="D2254" t="str">
            <v>Linea de alimentación de Fe - Conductor 2x6+PE</v>
          </cell>
        </row>
        <row r="2278">
          <cell r="H2278">
            <v>2015.9270272619251</v>
          </cell>
        </row>
        <row r="2289">
          <cell r="D2289" t="str">
            <v>Linea de alimentación de Fe - Conductor 3x25+1x16+PE</v>
          </cell>
        </row>
        <row r="2314">
          <cell r="H2314">
            <v>5852.5238332268136</v>
          </cell>
        </row>
        <row r="2325">
          <cell r="D2325" t="str">
            <v>Linea de alimentación de Fe - Conductor 4x4+PE</v>
          </cell>
        </row>
        <row r="2349">
          <cell r="H2349">
            <v>2118.3544786682232</v>
          </cell>
        </row>
        <row r="2360">
          <cell r="D2360" t="str">
            <v>Linea de alimentación de Fe - Conductor 4x6+PE</v>
          </cell>
        </row>
        <row r="2384">
          <cell r="H2384">
            <v>2651.6580478077144</v>
          </cell>
        </row>
        <row r="2395">
          <cell r="D2395" t="str">
            <v>Linea de alimentación de Fe - Conductor 4x10+PE</v>
          </cell>
        </row>
        <row r="2419">
          <cell r="H2419">
            <v>3768.9054644605626</v>
          </cell>
        </row>
        <row r="2430">
          <cell r="D2430" t="str">
            <v>Linea de alimentación de Fe - Conductor 4x16+PE</v>
          </cell>
        </row>
        <row r="2454">
          <cell r="H2454">
            <v>5462.3752250950129</v>
          </cell>
        </row>
        <row r="2465">
          <cell r="D2465" t="str">
            <v>Linea de alimentación de Fe - Conductor 4x25+PE</v>
          </cell>
        </row>
        <row r="2489">
          <cell r="H2489">
            <v>8353.056249856907</v>
          </cell>
        </row>
        <row r="2500">
          <cell r="D2500" t="str">
            <v>Bandeja Portacables 300mm (incluye accesorios, piezas y fijaciones)</v>
          </cell>
        </row>
        <row r="2524">
          <cell r="H2524">
            <v>9963.7848273294167</v>
          </cell>
        </row>
        <row r="2535">
          <cell r="D2535" t="str">
            <v>Bandeja Portacables 200mm (incluye accesorios, piezas y fijaciones)</v>
          </cell>
        </row>
        <row r="2559">
          <cell r="H2559">
            <v>7101.7117380061291</v>
          </cell>
        </row>
        <row r="2570">
          <cell r="D2570" t="str">
            <v>Puesta a tierra completa</v>
          </cell>
        </row>
        <row r="2611">
          <cell r="D2611" t="str">
            <v>Puesto de informática</v>
          </cell>
        </row>
        <row r="2638">
          <cell r="H2638">
            <v>25359.347025724372</v>
          </cell>
        </row>
        <row r="2649">
          <cell r="D2649" t="str">
            <v>Rack 6 módulos con puerta de vidrio y cerradura</v>
          </cell>
        </row>
        <row r="2672">
          <cell r="H2672">
            <v>96794.178004095345</v>
          </cell>
        </row>
        <row r="2683">
          <cell r="D2683" t="str">
            <v>Boca para telefonía</v>
          </cell>
        </row>
        <row r="2717">
          <cell r="D2717" t="str">
            <v>Central telefónica 2 entradas 12 internos</v>
          </cell>
        </row>
        <row r="2740">
          <cell r="H2740">
            <v>122971.11835090445</v>
          </cell>
        </row>
        <row r="2751">
          <cell r="D2751" t="str">
            <v>Teléfono terminal</v>
          </cell>
        </row>
        <row r="2774">
          <cell r="H2774">
            <v>12016.940343998858</v>
          </cell>
        </row>
        <row r="2785">
          <cell r="D2785" t="str">
            <v>Parlante 4" con gabinete</v>
          </cell>
        </row>
        <row r="2808">
          <cell r="H2808">
            <v>15648.76950045312</v>
          </cell>
        </row>
        <row r="2819">
          <cell r="D2819" t="str">
            <v>Portero eléctrico con un teléfono</v>
          </cell>
        </row>
        <row r="2855">
          <cell r="D2855" t="str">
            <v>Equipo Fluorescente armado completo 1x36W c/louver p/ embutir.Tipo F1</v>
          </cell>
        </row>
        <row r="2878">
          <cell r="H2878">
            <v>18878.288933830758</v>
          </cell>
        </row>
        <row r="2889">
          <cell r="D2889" t="str">
            <v>Equipo Fluorescente armado completo 2x36W c/louver p/ embutir. Tipo F2</v>
          </cell>
        </row>
        <row r="2912">
          <cell r="H2912">
            <v>23462.683330989072</v>
          </cell>
        </row>
        <row r="2923">
          <cell r="D2923" t="str">
            <v>Equipo Fluorescente armado completo 3x36W c/louver p/ embutir. Tipo F3</v>
          </cell>
        </row>
        <row r="2946">
          <cell r="H2946">
            <v>36253.149287964348</v>
          </cell>
        </row>
        <row r="2957">
          <cell r="D2957" t="str">
            <v>Equipo Fluorescente armado completo 1x36W c/louver de aplicar a cielorraso. Tipo F4</v>
          </cell>
        </row>
        <row r="2980">
          <cell r="H2980">
            <v>18403.194475213058</v>
          </cell>
        </row>
        <row r="2991">
          <cell r="D2991" t="str">
            <v>Equipo Fluorescente armado completo 2x36W c/louver de aplicar en cielorraso. Tipo F5</v>
          </cell>
        </row>
        <row r="3014">
          <cell r="H3014">
            <v>23007.486678822097</v>
          </cell>
        </row>
        <row r="3025">
          <cell r="D3025" t="str">
            <v>Equipo fluorescente armado completo 3x36 W c/louver de aplicar a cielorraso Tipo F6</v>
          </cell>
        </row>
        <row r="3048">
          <cell r="H3048">
            <v>29411.261806328614</v>
          </cell>
        </row>
        <row r="3059">
          <cell r="D3059" t="str">
            <v>Equipo Fluorescente armado completo 2x36W con louver y doble barral. Tipo F7</v>
          </cell>
        </row>
        <row r="3082">
          <cell r="H3082">
            <v>39736.499832277615</v>
          </cell>
        </row>
        <row r="3093">
          <cell r="D3093" t="str">
            <v>Equipo Fluorescente armado completo 3x36W con louver y doble barral. Tipo F8</v>
          </cell>
        </row>
        <row r="3116">
          <cell r="H3116">
            <v>48591.150227760365</v>
          </cell>
        </row>
        <row r="3127">
          <cell r="D3127" t="str">
            <v>Equipo Fluorescente armado completo 3x36W con louver de embutir parabolico p/ computación. Tipo F9</v>
          </cell>
        </row>
        <row r="3148">
          <cell r="H3148">
            <v>36692.581828864546</v>
          </cell>
        </row>
        <row r="3159">
          <cell r="D3159" t="str">
            <v>Equipo Fluorescente armado completo 3x36W con louver de aplicar parabolico p/ computación Tipo F10</v>
          </cell>
        </row>
        <row r="3180">
          <cell r="H3180">
            <v>37603.485786835648</v>
          </cell>
        </row>
        <row r="3191">
          <cell r="D3191" t="str">
            <v>Equipo Fluorescente armado completo 1x36W estanco IP65 Tipo E1</v>
          </cell>
        </row>
        <row r="3212">
          <cell r="H3212">
            <v>16866.947241006401</v>
          </cell>
        </row>
        <row r="3223">
          <cell r="D3223" t="str">
            <v>Equipo Fluorescente armado completo 2x36W estanco IP65 Tipo E2</v>
          </cell>
        </row>
        <row r="3244">
          <cell r="H3244">
            <v>19447.705244658402</v>
          </cell>
        </row>
        <row r="3255">
          <cell r="D3255" t="str">
            <v>Pantalla industrial c/ equipo y rejilla y lámpara MH 250 W Tipo I1</v>
          </cell>
        </row>
        <row r="3275">
          <cell r="H3275">
            <v>26201.483793811254</v>
          </cell>
        </row>
        <row r="3286">
          <cell r="D3286" t="str">
            <v>Luminaria para embutir en cielorraso con vidrio templado resistente y serigrafiado. Lampara MH 150W. Tipo I2</v>
          </cell>
        </row>
        <row r="3306">
          <cell r="H3306">
            <v>32187.217140162436</v>
          </cell>
        </row>
        <row r="3317">
          <cell r="D3317" t="str">
            <v>Artefacto para exterior con MHº 250W Tipo B</v>
          </cell>
        </row>
        <row r="3338">
          <cell r="H3338">
            <v>52713.600578746154</v>
          </cell>
        </row>
        <row r="3349">
          <cell r="D3349" t="str">
            <v>Aplique tortuga ovalada 280 mm fundic. Al  1x13 W tipo O</v>
          </cell>
        </row>
        <row r="3370">
          <cell r="H3370">
            <v>10789.096379782295</v>
          </cell>
        </row>
        <row r="3381">
          <cell r="D3381" t="str">
            <v>Aplique tortuga diam 300 mm fundic. Al  2x18 W tipo T</v>
          </cell>
        </row>
        <row r="3402">
          <cell r="H3402">
            <v>16748.954889966484</v>
          </cell>
        </row>
        <row r="3413">
          <cell r="D3413" t="str">
            <v>Aplique haz sup. concentrado e inf. difuso, lámpara MH 150 W Tipo H</v>
          </cell>
        </row>
        <row r="3434">
          <cell r="H3434">
            <v>29366.24506979256</v>
          </cell>
        </row>
        <row r="3445">
          <cell r="D3445" t="str">
            <v>Aplique Tubo Fluorecente compacto de 1x11W C/instal. Tipo A1</v>
          </cell>
        </row>
        <row r="3467">
          <cell r="H3467">
            <v>12990.697870738713</v>
          </cell>
        </row>
        <row r="3478">
          <cell r="D3478" t="str">
            <v>Aplique Tubo Fluorecente compacto de 2x11W C/instal. Tipo A2</v>
          </cell>
        </row>
        <row r="3500">
          <cell r="H3500">
            <v>15445.480263773636</v>
          </cell>
        </row>
        <row r="3511">
          <cell r="D3511" t="str">
            <v>Proyector P1 con equipo con lamp. 150W (Lumenac Max 1150 EL)</v>
          </cell>
        </row>
        <row r="3532">
          <cell r="H3532">
            <v>23443.551719258234</v>
          </cell>
        </row>
        <row r="3543">
          <cell r="D3543" t="str">
            <v>Proyector P2 con equipo con lamp. 250W (Lumenac Max 2250 EL)</v>
          </cell>
        </row>
        <row r="3564">
          <cell r="H3564">
            <v>26766.551059038611</v>
          </cell>
        </row>
        <row r="3575">
          <cell r="D3575" t="str">
            <v>Proyector P3 con equipo con lamp. 400W (Lumenac Max 2400 EL)</v>
          </cell>
        </row>
        <row r="3596">
          <cell r="H3596">
            <v>51689.046107391405</v>
          </cell>
        </row>
        <row r="3607">
          <cell r="D3607" t="str">
            <v>Artefacto LED cua/red de aplicar 200mm 18W 800lm. Tipo L1</v>
          </cell>
        </row>
        <row r="3628">
          <cell r="H3628">
            <v>11935.6767674478</v>
          </cell>
        </row>
        <row r="3639">
          <cell r="D3639" t="str">
            <v>Artefacto LED cua/red de aplicar 600mm 48W 2000lm. Tipo L2</v>
          </cell>
        </row>
        <row r="3671">
          <cell r="D3671" t="str">
            <v>Artefacto LED rectangular de aplicar 300x600mm 36W 3000lm. Tipo L3</v>
          </cell>
        </row>
        <row r="3692">
          <cell r="H3692">
            <v>22598.984446988834</v>
          </cell>
        </row>
        <row r="3703">
          <cell r="D3703" t="str">
            <v>Artefacto LED cua/red de aplicar 300mm 24W. Tipo L4</v>
          </cell>
        </row>
        <row r="3724">
          <cell r="H3724">
            <v>21680.531427274022</v>
          </cell>
        </row>
        <row r="3735">
          <cell r="D3735" t="str">
            <v>Artefacto LED cua/red 600mm 56W 5000lm. Tipo L5</v>
          </cell>
        </row>
        <row r="3756">
          <cell r="H3756">
            <v>30001.944912790888</v>
          </cell>
        </row>
        <row r="3767">
          <cell r="D3767" t="str">
            <v>Kit de emergencia para artefacto tipo panel LED (12 a 60W)</v>
          </cell>
        </row>
        <row r="3799">
          <cell r="D3799" t="str">
            <v>Reflector LED 30W 250lm. Tipo R3</v>
          </cell>
        </row>
        <row r="3831">
          <cell r="D3831" t="str">
            <v>Reflector LED 50W 450lm. Tipo R5</v>
          </cell>
        </row>
        <row r="3852">
          <cell r="H3852">
            <v>40349.385731343675</v>
          </cell>
        </row>
        <row r="3863">
          <cell r="D3863" t="str">
            <v>Reflector LED 240W 20000lm. Tipo R20 (tipo alumbrado público)</v>
          </cell>
        </row>
        <row r="3884">
          <cell r="H3884">
            <v>39667.11170967517</v>
          </cell>
        </row>
        <row r="3895">
          <cell r="D3895" t="str">
            <v>Ventilador de pared de tres palas diam. 0,45, motor reforzado c/ rejilla de protección</v>
          </cell>
        </row>
        <row r="3916">
          <cell r="H3916">
            <v>34673.144369544156</v>
          </cell>
        </row>
        <row r="3927">
          <cell r="D3927" t="str">
            <v>Ventilador de pared de tres palas diam. 0,80, motor reforzado c/ rejilla de protección</v>
          </cell>
        </row>
        <row r="3948">
          <cell r="H3948">
            <v>57544.913310815195</v>
          </cell>
        </row>
        <row r="3959">
          <cell r="D3959" t="str">
            <v>Campana de recreo 12 V Ø 0,15</v>
          </cell>
        </row>
        <row r="3982">
          <cell r="H3982">
            <v>37089.997505712476</v>
          </cell>
        </row>
        <row r="3993">
          <cell r="D3993" t="str">
            <v>Timbre</v>
          </cell>
        </row>
        <row r="4016">
          <cell r="H4016">
            <v>11898.671393302229</v>
          </cell>
        </row>
        <row r="4027">
          <cell r="D4027" t="str">
            <v>Porta cable tipo periscopio de chapa</v>
          </cell>
        </row>
        <row r="4050">
          <cell r="H4050">
            <v>8672.4778368020343</v>
          </cell>
        </row>
        <row r="4061">
          <cell r="D4061" t="str">
            <v>Luz de emergencia 20 W autonomia 5 hs</v>
          </cell>
        </row>
        <row r="4084">
          <cell r="H4084">
            <v>17484.093351896096</v>
          </cell>
        </row>
        <row r="4095">
          <cell r="D4095" t="str">
            <v>Luz de emergencia 20 W autonomia 5 hs indicador de salida / salida emergencia</v>
          </cell>
        </row>
        <row r="4129">
          <cell r="D4129" t="str">
            <v>Extractor de aire caudal 700m3/h, de pared. Tipo EC</v>
          </cell>
        </row>
        <row r="4152">
          <cell r="H4152">
            <v>54204.297346519896</v>
          </cell>
        </row>
        <row r="4163">
          <cell r="D4163" t="str">
            <v>Extractor de aire caudal 1600m3/h tipo industrial 1/2 HP. Tipo ET</v>
          </cell>
        </row>
        <row r="4186">
          <cell r="H4186">
            <v>97938.133419305552</v>
          </cell>
        </row>
        <row r="4197">
          <cell r="D4197" t="str">
            <v>Extractor de aire caudal 190m3/h, para baño. Tipo EB</v>
          </cell>
        </row>
        <row r="4220">
          <cell r="H4220">
            <v>24879.619363277117</v>
          </cell>
        </row>
        <row r="4231">
          <cell r="D4231" t="str">
            <v>Artefacto lumínico acústico para baño discapacitados. Tipo LA</v>
          </cell>
        </row>
        <row r="4265">
          <cell r="D4265" t="str">
            <v>Célula fotoeléctrica 10A. Tipo CE</v>
          </cell>
        </row>
        <row r="4288">
          <cell r="H4288">
            <v>16799.470102489828</v>
          </cell>
        </row>
        <row r="4299">
          <cell r="D4299" t="str">
            <v>Heladera con Freezer - 347lts</v>
          </cell>
        </row>
        <row r="4322">
          <cell r="H4322">
            <v>219283.16823664954</v>
          </cell>
        </row>
        <row r="4333">
          <cell r="D4333" t="str">
            <v>Heladera 470lts con Freezer 156 lts  en A°I° 2 puertas</v>
          </cell>
        </row>
        <row r="4356">
          <cell r="H4356">
            <v>629119.75347622856</v>
          </cell>
        </row>
        <row r="4367">
          <cell r="D4367" t="str">
            <v>Freezer 202 lts</v>
          </cell>
        </row>
        <row r="4390">
          <cell r="H4390">
            <v>171811.74909692988</v>
          </cell>
        </row>
        <row r="4401">
          <cell r="D4401" t="str">
            <v>Heladera A°I° 4 puertas</v>
          </cell>
        </row>
        <row r="4424">
          <cell r="H4424">
            <v>1015347.2195969876</v>
          </cell>
        </row>
        <row r="4435">
          <cell r="D4435" t="str">
            <v>Anafe eléctrico A°I° 4 hornallas (60cmx60cmx12cm)  6kw/h</v>
          </cell>
        </row>
        <row r="4458">
          <cell r="H4458">
            <v>127076.09048726545</v>
          </cell>
        </row>
        <row r="4469">
          <cell r="D4469" t="str">
            <v>Cocina industrial A°I° eléctrica trifásica 4 discos (75x75x86cm)</v>
          </cell>
        </row>
        <row r="4492">
          <cell r="H4492">
            <v>781392.35876576765</v>
          </cell>
        </row>
        <row r="4503">
          <cell r="D4503" t="str">
            <v>Cocina industrial A°I° eléctrica trifásica 6 discos (110x75x86cm)</v>
          </cell>
        </row>
        <row r="4526">
          <cell r="H4526">
            <v>980340.8318268056</v>
          </cell>
        </row>
        <row r="4537">
          <cell r="D4537" t="str">
            <v>Generador eléctrico a gas</v>
          </cell>
        </row>
        <row r="4560">
          <cell r="H4560">
            <v>0</v>
          </cell>
        </row>
        <row r="4571">
          <cell r="D4571" t="str">
            <v>Colocación de artefactos</v>
          </cell>
        </row>
        <row r="4607">
          <cell r="D4607" t="str">
            <v>Ascensor Inverter asincrónico de imanes pemanentes/tracción directa tipo Otis modelo GEN2 Light Plus dim. 1100x1400x2200mm - 2 paradas  - cap. 630 kg - velocidad 1 m/seg. Botonera electrónica de micromovimiento.Puertas automáticas en cabina y pisos</v>
          </cell>
        </row>
        <row r="4630">
          <cell r="H4630">
            <v>6041507.6688963939</v>
          </cell>
        </row>
        <row r="4641">
          <cell r="D4641" t="str">
            <v xml:space="preserve">Servicio de mantenimiento anual ascensor </v>
          </cell>
          <cell r="E4641">
            <v>0</v>
          </cell>
        </row>
        <row r="4664">
          <cell r="H4664">
            <v>315004.24088210345</v>
          </cell>
        </row>
      </sheetData>
      <sheetData sheetId="4">
        <row r="6">
          <cell r="D6" t="str">
            <v>Pozo absorbente 13 m3</v>
          </cell>
        </row>
        <row r="33">
          <cell r="H33">
            <v>582088.40170149191</v>
          </cell>
        </row>
        <row r="44">
          <cell r="D44" t="str">
            <v>Lecho Nitrificante</v>
          </cell>
        </row>
        <row r="69">
          <cell r="H69">
            <v>16661.273525212153</v>
          </cell>
        </row>
        <row r="80">
          <cell r="D80" t="str">
            <v>Extensión de red cloacal</v>
          </cell>
        </row>
        <row r="105">
          <cell r="H105">
            <v>0</v>
          </cell>
        </row>
        <row r="116">
          <cell r="D116" t="str">
            <v>Cañería cloacal PVC 3,2 Ø 0,040</v>
          </cell>
        </row>
        <row r="151">
          <cell r="D151" t="str">
            <v>Cañería cloacal PVC 3,2 Ø 0,050</v>
          </cell>
        </row>
        <row r="175">
          <cell r="H175">
            <v>5021.8330059390046</v>
          </cell>
        </row>
        <row r="186">
          <cell r="D186" t="str">
            <v>Cañería cloacal PVC 3,2 Ø 0,063</v>
          </cell>
        </row>
        <row r="210">
          <cell r="H210">
            <v>5213.373623122141</v>
          </cell>
        </row>
        <row r="221">
          <cell r="D221" t="str">
            <v xml:space="preserve">Cañería cloacal PVC 3,2 Ø 0,110 </v>
          </cell>
        </row>
        <row r="256">
          <cell r="D256" t="str">
            <v>Cañería cloacal PVC 3,2 Ø 0,160</v>
          </cell>
        </row>
        <row r="280">
          <cell r="H280">
            <v>6689.9549401223303</v>
          </cell>
        </row>
        <row r="291">
          <cell r="D291" t="str">
            <v>Piezas y accesorios PVC 3,2</v>
          </cell>
        </row>
        <row r="320">
          <cell r="H320">
            <v>0</v>
          </cell>
        </row>
        <row r="331">
          <cell r="D331" t="str">
            <v>Cámara de inspección 0,60 x 0,60 doble cierre hermético</v>
          </cell>
        </row>
        <row r="371">
          <cell r="D371" t="str">
            <v>Cámara de inspección 1,00 x 0,60 doble cierre hermético</v>
          </cell>
        </row>
        <row r="412">
          <cell r="D412" t="str">
            <v>Cañería de evacuación con protección mecánica</v>
          </cell>
        </row>
        <row r="442">
          <cell r="H442">
            <v>5148.5702660495599</v>
          </cell>
        </row>
        <row r="453">
          <cell r="D453" t="str">
            <v>Interceptor de grasa</v>
          </cell>
        </row>
        <row r="483">
          <cell r="H483">
            <v>95501.749422443943</v>
          </cell>
        </row>
        <row r="494">
          <cell r="D494" t="str">
            <v>Cámara séptica 5 m3</v>
          </cell>
        </row>
        <row r="522">
          <cell r="H522">
            <v>588511.53107018536</v>
          </cell>
        </row>
        <row r="533">
          <cell r="D533" t="str">
            <v>Cámara séptica 10 m3</v>
          </cell>
        </row>
        <row r="561">
          <cell r="H561">
            <v>763524.68493974605</v>
          </cell>
        </row>
        <row r="572">
          <cell r="D572" t="str">
            <v>Cámara séptica 25 m3</v>
          </cell>
        </row>
        <row r="600">
          <cell r="H600">
            <v>1202655.8681555321</v>
          </cell>
        </row>
        <row r="611">
          <cell r="D611" t="str">
            <v>Biodigestor Rotoplast 3000lts</v>
          </cell>
        </row>
        <row r="639">
          <cell r="H639">
            <v>737051.2037731267</v>
          </cell>
        </row>
        <row r="650">
          <cell r="D650" t="str">
            <v>Pozo de bombeo cloacal (incluye bomba sumergible cloacal 1,5hp)</v>
          </cell>
        </row>
        <row r="678">
          <cell r="H678">
            <v>744995.49939800135</v>
          </cell>
        </row>
        <row r="689">
          <cell r="D689" t="str">
            <v>Centrifuga 15m3/h/12m</v>
          </cell>
        </row>
        <row r="717">
          <cell r="H717">
            <v>143706.86698705389</v>
          </cell>
        </row>
        <row r="728">
          <cell r="D728" t="str">
            <v>Cañería cloacal PVC p/boca</v>
          </cell>
        </row>
        <row r="773">
          <cell r="D773" t="str">
            <v>Extensión de red agua corriente</v>
          </cell>
        </row>
        <row r="804">
          <cell r="H804">
            <v>0</v>
          </cell>
        </row>
        <row r="815">
          <cell r="D815" t="str">
            <v>Conducción agua fria y caliente, PPTF copolim. random (tipo III) y HºGº</v>
          </cell>
        </row>
        <row r="995">
          <cell r="H995">
            <v>0</v>
          </cell>
        </row>
        <row r="1006">
          <cell r="D1006" t="str">
            <v>Bomba Recirculadora de Agua Caliente Sanitaria tipo Rowa 7/1S</v>
          </cell>
        </row>
        <row r="1040">
          <cell r="D1040" t="str">
            <v>Termotanque electrico 50lts. Tipo TTE1</v>
          </cell>
        </row>
        <row r="1074">
          <cell r="D1074" t="str">
            <v>Termotanque por bomba de calor Tipo BGH Heat-Pump x 190lts - TipoTTE2</v>
          </cell>
        </row>
        <row r="1097">
          <cell r="H1097">
            <v>318721.90372445207</v>
          </cell>
        </row>
        <row r="1108">
          <cell r="D1108" t="str">
            <v>Colector tanque de reserva s/proyecto</v>
          </cell>
        </row>
        <row r="1274">
          <cell r="H1274">
            <v>0</v>
          </cell>
        </row>
        <row r="1285">
          <cell r="D1285" t="str">
            <v xml:space="preserve">Boca agua fria o caliente, PPTF copolim. random (tipo III) </v>
          </cell>
        </row>
        <row r="1331">
          <cell r="D1331" t="str">
            <v>Boca agua fria, PPTF copolim. random (tipo III) (para Valvula Pressmatic FV 368.01)</v>
          </cell>
        </row>
        <row r="1379">
          <cell r="D1379" t="str">
            <v>Inodoro corto con asiento y tapa- A1</v>
          </cell>
        </row>
        <row r="1414">
          <cell r="D1414" t="str">
            <v>Inodoro c/ mochila, asiento y tapa - A2</v>
          </cell>
        </row>
        <row r="1440">
          <cell r="H1440">
            <v>66811.377960907586</v>
          </cell>
        </row>
        <row r="1451">
          <cell r="D1451" t="str">
            <v>Bacha Aº Iº ø 30 cm, incluye sopapa y descarga cromada. A3</v>
          </cell>
        </row>
        <row r="1487">
          <cell r="D1487" t="str">
            <v>Mingitorio oval - A4</v>
          </cell>
        </row>
        <row r="1512">
          <cell r="H1512">
            <v>32347.511084964906</v>
          </cell>
        </row>
        <row r="1523">
          <cell r="D1523" t="str">
            <v>Bidet - A5</v>
          </cell>
        </row>
        <row r="1548">
          <cell r="H1548">
            <v>27292.724687954258</v>
          </cell>
        </row>
        <row r="1559">
          <cell r="D1559" t="str">
            <v>Pileta de cocina Aº Iº doble bacha 59x34 - A6</v>
          </cell>
        </row>
        <row r="1595">
          <cell r="D1595" t="str">
            <v>Pileta de cocina Aº Iº doble bacha profunda 78x37 - A7</v>
          </cell>
        </row>
        <row r="1620">
          <cell r="H1620">
            <v>58243.773090121627</v>
          </cell>
        </row>
        <row r="1631">
          <cell r="D1631" t="str">
            <v>Pileton de cocina AºIº 100x50x50 - A8</v>
          </cell>
        </row>
        <row r="1656">
          <cell r="H1656">
            <v>123241.70229999468</v>
          </cell>
        </row>
        <row r="1667">
          <cell r="D1667" t="str">
            <v>Inodoro con depósito para discapacitado, asiento y tapa- A9</v>
          </cell>
        </row>
        <row r="1703">
          <cell r="D1703" t="str">
            <v>Lavatorio para discapacitado soporte fijo- A10</v>
          </cell>
        </row>
        <row r="1739">
          <cell r="D1739" t="str">
            <v>Lavatorio para discapacitado soporte móvil- A10 "</v>
          </cell>
        </row>
        <row r="1764">
          <cell r="H1764">
            <v>363865.79682493367</v>
          </cell>
        </row>
        <row r="1775">
          <cell r="D1775" t="str">
            <v>Silla rebatible (Ducha discapacitado) - A11</v>
          </cell>
        </row>
        <row r="1811">
          <cell r="D1811" t="str">
            <v>Pileta de cocina Aº Iº bacha simple 52x32x14 - A12</v>
          </cell>
        </row>
        <row r="1836">
          <cell r="H1836">
            <v>29882.273846420016</v>
          </cell>
        </row>
        <row r="1847">
          <cell r="D1847" t="str">
            <v>Barra de seguridad rebatible  80 cm -Ferrum VTEPA (inodoro para discapacitado) - A13</v>
          </cell>
        </row>
        <row r="1883">
          <cell r="D1883" t="str">
            <v>Barra de seguridad rebatible  80 cm - con Portarrollo Ferrum VTEPA-B (inodoro para discapacitado) - A14</v>
          </cell>
        </row>
        <row r="1908">
          <cell r="H1908">
            <v>221037.10903606762</v>
          </cell>
        </row>
        <row r="1919">
          <cell r="D1919" t="str">
            <v>Barra de seguridad fija 67 x 36,5 - Ferrum VTEP (inodoro para discapacitado) - A15</v>
          </cell>
        </row>
        <row r="1944">
          <cell r="H1944">
            <v>84841.408595825866</v>
          </cell>
        </row>
        <row r="1955">
          <cell r="D1955" t="str">
            <v>Inodoro con deposito de embutir, asiento y tapa - A16</v>
          </cell>
        </row>
        <row r="1980">
          <cell r="H1980">
            <v>62918.982175745841</v>
          </cell>
        </row>
        <row r="1991">
          <cell r="D1991" t="str">
            <v>Accesorios ceràmicos: jabonera, portarrollo, etc. - A17</v>
          </cell>
        </row>
        <row r="2027">
          <cell r="D2027" t="str">
            <v>Lavatorio con columna - A18</v>
          </cell>
        </row>
        <row r="2052">
          <cell r="H2052">
            <v>30526.38365997867</v>
          </cell>
        </row>
        <row r="2063">
          <cell r="D2063" t="str">
            <v>Inodoro Baby c/ mochila de colgar blanco, asiento y tapa - A19</v>
          </cell>
        </row>
        <row r="2088">
          <cell r="H2088">
            <v>75818.464257526779</v>
          </cell>
        </row>
        <row r="2099">
          <cell r="D2099" t="str">
            <v>Inodoro Baby  - A20</v>
          </cell>
        </row>
        <row r="2123">
          <cell r="H2123">
            <v>68077.60103400379</v>
          </cell>
        </row>
        <row r="2134">
          <cell r="D2134" t="str">
            <v>Receptaculo para ducha Acrilico 76 x 76 x 12 - Ferrum RA76-B - A21</v>
          </cell>
        </row>
        <row r="2158">
          <cell r="H2158">
            <v>62586.669306521973</v>
          </cell>
        </row>
        <row r="2169">
          <cell r="D2169" t="str">
            <v>Bañera 1,70x0,70 - A22</v>
          </cell>
        </row>
        <row r="2193">
          <cell r="H2193">
            <v>121187.34382236142</v>
          </cell>
        </row>
        <row r="2204">
          <cell r="D2204" t="str">
            <v>Fuente de beber  completa - Ferrum  (FVS) - A 23</v>
          </cell>
        </row>
        <row r="2228">
          <cell r="H2228">
            <v>59511.955800274009</v>
          </cell>
        </row>
        <row r="2239">
          <cell r="D2239" t="str">
            <v>Espejo basculante inclinable 60 x 80 - (P/sanitario Discapacitado) - Ferrum VTEE1 - A 24</v>
          </cell>
        </row>
        <row r="2274">
          <cell r="D2274" t="str">
            <v>Inodoro largo con asiento y tapa  - A25</v>
          </cell>
        </row>
        <row r="2297">
          <cell r="H2297">
            <v>36226.263875141281</v>
          </cell>
        </row>
        <row r="2308">
          <cell r="D2308" t="str">
            <v>Bacha Piletón con estructura en A°I° - A26</v>
          </cell>
        </row>
        <row r="2331">
          <cell r="H2331">
            <v>87494.423932735051</v>
          </cell>
        </row>
        <row r="2344">
          <cell r="D2344" t="str">
            <v>Grifería automática (Press-matic) lavatorio s/ mesada - Tipo FV 361 - G1</v>
          </cell>
        </row>
        <row r="2378">
          <cell r="D2378" t="str">
            <v>Grifería automática (Press-mátic) p/ mingitorio - Tipo FV 362 - G2</v>
          </cell>
        </row>
        <row r="2400">
          <cell r="H2400">
            <v>34854.470578421853</v>
          </cell>
        </row>
        <row r="2411">
          <cell r="D2411" t="str">
            <v>Descarga a válvula p/ inodoro -Tipo FV 368.02 - G3</v>
          </cell>
        </row>
        <row r="2444">
          <cell r="D2444" t="str">
            <v>Canilla de servicio 1/2" c/ gabinete de Aº Iº de embutir c/ cerradura - G4</v>
          </cell>
        </row>
        <row r="2477">
          <cell r="D2477" t="str">
            <v>Canilla de servicio 3/4" c/ gabinete de Aº Iº de embutir c/ cerradura - G5</v>
          </cell>
        </row>
        <row r="2510">
          <cell r="D2510" t="str">
            <v>Griferia lavatorio s/mesada ambas aguas - Tipo FV Allegro Art. 207/15 - G6</v>
          </cell>
        </row>
        <row r="2532">
          <cell r="H2532">
            <v>52584.430335692392</v>
          </cell>
        </row>
        <row r="2543">
          <cell r="D2543" t="str">
            <v>Grifería p/ bidet ambas aguas - Tipo FV Allegro Art 295/15 - G7</v>
          </cell>
        </row>
        <row r="2565">
          <cell r="H2565">
            <v>39010.586971033801</v>
          </cell>
        </row>
        <row r="2576">
          <cell r="D2576" t="str">
            <v>Grifería cocina pico movil ambas aguas s/ pared exterior - Tipo FV Allegro Art. 409/15 - G8</v>
          </cell>
        </row>
        <row r="2597">
          <cell r="H2597">
            <v>35738.352329386791</v>
          </cell>
        </row>
        <row r="2608">
          <cell r="D2608" t="str">
            <v>Grifería pico movil ambas aguas s/ mesada p/cocina - Tipo FV Allegro Art. 416/15 - G9</v>
          </cell>
        </row>
        <row r="2641">
          <cell r="D2641" t="str">
            <v>Grifería lavatorio discapacitado s/ mesada ambas aguas - Tipo Fv Vivace Art. 181/93 - G10</v>
          </cell>
        </row>
        <row r="2674">
          <cell r="D2674" t="str">
            <v>Grifería ducha ambas aguas exterior c/ transferencia - Tipo FV Allegro Art. 103/15 - G11</v>
          </cell>
        </row>
        <row r="2695">
          <cell r="H2695">
            <v>40651.963458795522</v>
          </cell>
        </row>
        <row r="2706">
          <cell r="D2706" t="str">
            <v>Grifería ducha discapacitado c/ barral - Tipo Fv Vivace Art. 310/93 - G12</v>
          </cell>
        </row>
        <row r="2727">
          <cell r="H2727">
            <v>42336.378134902261</v>
          </cell>
        </row>
        <row r="2738">
          <cell r="D2738" t="str">
            <v>Grifería lavadero s/ pared ext. ambas aguas c/pico manguera - Tipo Fv Allegro Art. 401/15 - G13</v>
          </cell>
        </row>
        <row r="2759">
          <cell r="H2759">
            <v>29295.974698180835</v>
          </cell>
        </row>
        <row r="2770">
          <cell r="D2770" t="str">
            <v>Grifería laboratorio s/ mesada ambas aguas - G14</v>
          </cell>
        </row>
        <row r="2792">
          <cell r="H2792">
            <v>32724.733056764715</v>
          </cell>
        </row>
        <row r="2803">
          <cell r="D2803" t="str">
            <v>Grifería pico movil un agua sobre mesada - Tipo Fv Allegro Art. 425/15 - G15</v>
          </cell>
        </row>
        <row r="2825">
          <cell r="H2825">
            <v>15572.930814462332</v>
          </cell>
        </row>
        <row r="2836">
          <cell r="D2836" t="str">
            <v>Descarga a válvula p/ inodoro - Antivandalica  -Tipo FV 368  con tecla antivand. Art. 0349CR - G16</v>
          </cell>
        </row>
        <row r="2857">
          <cell r="H2857">
            <v>79256.691314545576</v>
          </cell>
        </row>
        <row r="2868">
          <cell r="D2868" t="str">
            <v>Grifería automática (press-mátic) p/ mingitorio - Antivandalica - Tipo FV 0344 - G17</v>
          </cell>
        </row>
        <row r="2889">
          <cell r="H2889">
            <v>54292.270395045176</v>
          </cell>
        </row>
        <row r="2900">
          <cell r="D2900" t="str">
            <v>Grifería para bebedero - Tipo FV Art. 0245 - Modelo Venus - G18</v>
          </cell>
        </row>
        <row r="2922">
          <cell r="H2922">
            <v>80372.889280543866</v>
          </cell>
        </row>
        <row r="2933">
          <cell r="D2933" t="str">
            <v>Grifería para inodoro discapacitado - Juego Bidesystem ambas aguas. - Tipo FV Art. 301 - G19</v>
          </cell>
        </row>
        <row r="2966">
          <cell r="D2966" t="str">
            <v>Grifería exterior de pared, con duchador de mano - Tipo FV Allegro Art. 112/15 - G20</v>
          </cell>
        </row>
        <row r="2987">
          <cell r="H2987">
            <v>44639.383822308206</v>
          </cell>
        </row>
        <row r="2998">
          <cell r="D2998" t="str">
            <v>Canilla para lavatorio s/mesada un agua - pico levantado - Tipo FV Art. 221/15 - G 21</v>
          </cell>
        </row>
        <row r="3020">
          <cell r="H3020">
            <v>10750.246351015019</v>
          </cell>
        </row>
        <row r="3031">
          <cell r="D3031" t="str">
            <v>Grifería ambas aguas s/ mesada p/cocina - monocomando con pico extensible - Tipo FV Swing Plus - Art. 412-01/90 - G 22</v>
          </cell>
        </row>
        <row r="3053">
          <cell r="H3053">
            <v>64024.474390251293</v>
          </cell>
        </row>
        <row r="3066">
          <cell r="D3066" t="str">
            <v>Depósito Mingitorio Acero Inoxidable - 8 lts</v>
          </cell>
        </row>
        <row r="3088">
          <cell r="H3088">
            <v>15574.901855268599</v>
          </cell>
        </row>
        <row r="3099">
          <cell r="D3099" t="str">
            <v>Depósito inodoro a mochila de apoyar</v>
          </cell>
        </row>
        <row r="3121">
          <cell r="H3121">
            <v>28657.86162047819</v>
          </cell>
        </row>
        <row r="3132">
          <cell r="D3132" t="str">
            <v>Depósito inodoro exterior a cadena F°F°</v>
          </cell>
        </row>
        <row r="3154">
          <cell r="H3154">
            <v>79832.942745461274</v>
          </cell>
        </row>
        <row r="3165">
          <cell r="D3165" t="str">
            <v>Deposito inodoro embutir PVC</v>
          </cell>
        </row>
        <row r="3187">
          <cell r="H3187">
            <v>30822.412062797557</v>
          </cell>
        </row>
        <row r="3198">
          <cell r="D3198" t="str">
            <v>Piletón tipo mampostería (1,00x0,60)</v>
          </cell>
        </row>
        <row r="3220">
          <cell r="H3220">
            <v>88133.96956003354</v>
          </cell>
        </row>
        <row r="3231">
          <cell r="D3231" t="str">
            <v>Colocación de artefactos</v>
          </cell>
        </row>
        <row r="3266">
          <cell r="D3266" t="str">
            <v>Colector pluvial de Hº Aº con loseta s/ memoria</v>
          </cell>
        </row>
        <row r="3299">
          <cell r="D3299" t="str">
            <v>Colector pluvial de Hº Aº con rejilla de malla electrogalvanizada 250-30-12 (ancho 21 cm)</v>
          </cell>
        </row>
        <row r="3321">
          <cell r="H3321">
            <v>25336.398026499992</v>
          </cell>
        </row>
        <row r="3332">
          <cell r="D3332" t="str">
            <v>Conducto pluvial Ø 0,600 cemento comprimido</v>
          </cell>
        </row>
        <row r="3354">
          <cell r="H3354">
            <v>42621.856687407446</v>
          </cell>
        </row>
        <row r="3365">
          <cell r="D3365" t="str">
            <v>Cañería vertical Fº Fº Ø0,100</v>
          </cell>
        </row>
        <row r="3387">
          <cell r="H3387">
            <v>8737.4721102968688</v>
          </cell>
        </row>
        <row r="3398">
          <cell r="D3398" t="str">
            <v>Curva Fº Fº Ø0,100</v>
          </cell>
        </row>
        <row r="3420">
          <cell r="H3420">
            <v>6642.0187039833963</v>
          </cell>
        </row>
        <row r="3431">
          <cell r="D3431" t="str">
            <v>Cañería vertical PVC  Ø0,100</v>
          </cell>
        </row>
        <row r="3453">
          <cell r="H3453">
            <v>3709.8098617288533</v>
          </cell>
        </row>
        <row r="3464">
          <cell r="D3464" t="str">
            <v>Curva PVC Ø0,100</v>
          </cell>
        </row>
        <row r="3486">
          <cell r="H3486">
            <v>3067.4006137083416</v>
          </cell>
        </row>
        <row r="3497">
          <cell r="D3497" t="str">
            <v>Cañería horizontal PVC Ø 0,160</v>
          </cell>
        </row>
        <row r="3519">
          <cell r="H3519">
            <v>5004.8775514302297</v>
          </cell>
        </row>
        <row r="3530">
          <cell r="D3530" t="str">
            <v>Cañería horizontal PVC Ø 0,110</v>
          </cell>
        </row>
        <row r="3563">
          <cell r="D3563" t="str">
            <v>BDA 0,40 x  0,40</v>
          </cell>
        </row>
        <row r="3585">
          <cell r="H3585">
            <v>12590.485127267219</v>
          </cell>
        </row>
        <row r="3596">
          <cell r="D3596" t="str">
            <v>BDA 0,50 x  0,50</v>
          </cell>
        </row>
        <row r="3618">
          <cell r="H3618">
            <v>13727.50347501229</v>
          </cell>
        </row>
        <row r="3629">
          <cell r="D3629" t="str">
            <v>Boca de registro Ø 0,100</v>
          </cell>
        </row>
        <row r="3651">
          <cell r="H3651">
            <v>68898.959894519445</v>
          </cell>
        </row>
        <row r="3662">
          <cell r="D3662" t="str">
            <v>Boquilla Hº Gº Ø  0,100</v>
          </cell>
        </row>
        <row r="3684">
          <cell r="H3684">
            <v>13934.681250177513</v>
          </cell>
        </row>
        <row r="3695">
          <cell r="D3695" t="str">
            <v>Embudos s/ losa Fº Fº Ø  0,110</v>
          </cell>
        </row>
        <row r="3728">
          <cell r="D3728" t="str">
            <v>Embudos desague lateral de losa Ø  0,110 con rejilla 20 x 20</v>
          </cell>
        </row>
        <row r="3750">
          <cell r="H3750">
            <v>25460.22849562253</v>
          </cell>
        </row>
        <row r="3761">
          <cell r="D3761" t="str">
            <v>Limpieza desagües pluviales</v>
          </cell>
        </row>
        <row r="3783">
          <cell r="H3783">
            <v>1465.4887903030303</v>
          </cell>
        </row>
        <row r="3796">
          <cell r="D3796" t="str">
            <v>Tanque de reserva tricapa 1100 lts.</v>
          </cell>
        </row>
        <row r="3818">
          <cell r="H3818">
            <v>78361.222508615625</v>
          </cell>
        </row>
        <row r="3829">
          <cell r="D3829" t="str">
            <v>TR  Affinity Sin Base - Aº Iº 1000 lts - Medida:  97x141.- Cod. 2-10 - Peso 24 Kg - Esp. 0,5 mm</v>
          </cell>
        </row>
        <row r="3851">
          <cell r="H3851">
            <v>111523.73061769671</v>
          </cell>
        </row>
        <row r="3862">
          <cell r="D3862" t="str">
            <v>TR  Affinity Sin Base - Aº Iº 2000 lts Medida:  122x187 - Cod. 2-20 - Peso 42 Kg - Esp. 0,7 mm</v>
          </cell>
        </row>
        <row r="3884">
          <cell r="H3884">
            <v>216592.7992358242</v>
          </cell>
        </row>
        <row r="3895">
          <cell r="D3895" t="str">
            <v>TR  Affinity Sin Base - Aº Iº 3130 lts Medida:  142x198 - Cod. 2-30 - Peso 87 Kg - esp. 0,8 mm</v>
          </cell>
        </row>
        <row r="3928">
          <cell r="D3928" t="str">
            <v>TR  Affinity Sin Base - Aº Iº 4000 lts Medida:  161x197 - Cod. 2-40 - Peso 105 Kg - esp. 0,8 mm</v>
          </cell>
        </row>
        <row r="3950">
          <cell r="H3950">
            <v>448778.35602180398</v>
          </cell>
        </row>
        <row r="3961">
          <cell r="D3961" t="str">
            <v>TR  Affinity Aº Iº 3000 lts 122x180 horizontal con base</v>
          </cell>
        </row>
        <row r="3983">
          <cell r="H3983">
            <v>544599.69738445664</v>
          </cell>
        </row>
        <row r="3994">
          <cell r="D3994" t="str">
            <v>TR  Affinity Aº Iº 6000 lts  160x300 horizontal con base</v>
          </cell>
        </row>
        <row r="4016">
          <cell r="H4016">
            <v>983800.04930904007</v>
          </cell>
        </row>
        <row r="4029">
          <cell r="D4029" t="str">
            <v>Pozo semisurgente de explotación de agua (incluye bomba sumergible 7000 lts/h 1 HP)</v>
          </cell>
        </row>
        <row r="4084">
          <cell r="D4084" t="str">
            <v>Planta depuradora de efluentes cloacales</v>
          </cell>
        </row>
        <row r="4112">
          <cell r="H4112">
            <v>9278277.4225154798</v>
          </cell>
        </row>
        <row r="4125">
          <cell r="D4125" t="str">
            <v>Cegado de pozo absorbente (no incluye losa)</v>
          </cell>
        </row>
        <row r="4148">
          <cell r="H4148">
            <v>119163.20550347489</v>
          </cell>
        </row>
        <row r="4159">
          <cell r="D4159" t="str">
            <v>Cegado de pozo de extracción de agua</v>
          </cell>
        </row>
        <row r="4182">
          <cell r="H4182">
            <v>75003.254245967837</v>
          </cell>
        </row>
        <row r="4195">
          <cell r="D4195" t="str">
            <v>Planta por Osmosis inversa</v>
          </cell>
        </row>
        <row r="4218">
          <cell r="H4218">
            <v>0</v>
          </cell>
        </row>
        <row r="4231">
          <cell r="D4231" t="str">
            <v>Impulsión desde cisterna</v>
          </cell>
        </row>
      </sheetData>
      <sheetData sheetId="5">
        <row r="6">
          <cell r="D6" t="str">
            <v>Solicud de Servicio (Incluye rotura de vereda)</v>
          </cell>
        </row>
        <row r="33">
          <cell r="H33">
            <v>59733.494555457539</v>
          </cell>
        </row>
        <row r="44">
          <cell r="D44" t="str">
            <v>Tramitaciones de matriculado y planos</v>
          </cell>
        </row>
        <row r="71">
          <cell r="H71">
            <v>84572.163251701058</v>
          </cell>
        </row>
        <row r="82">
          <cell r="D82" t="str">
            <v>Informe Final y Prueba de Hermeticidad (hasta 25 bocas)</v>
          </cell>
        </row>
        <row r="109">
          <cell r="H109">
            <v>45668.589733333341</v>
          </cell>
        </row>
        <row r="120">
          <cell r="D120" t="str">
            <v>Informe Final y Prueba de Hermeticidad (mas de 25 bocas)</v>
          </cell>
        </row>
        <row r="147">
          <cell r="H147">
            <v>63780.751612121217</v>
          </cell>
        </row>
        <row r="160">
          <cell r="D160" t="str">
            <v>Nicho medidor completo 6 m3/h. Incluye gabinete de mamposteria, doble regulador y bay-pass</v>
          </cell>
        </row>
        <row r="206">
          <cell r="H206">
            <v>408150.05491763045</v>
          </cell>
        </row>
        <row r="217">
          <cell r="D217" t="str">
            <v>Nicho medidor completo 12 m3/h. Incluye gabinete de mamposteria, doble regulador y bay-pass</v>
          </cell>
        </row>
        <row r="263">
          <cell r="H263">
            <v>549182.79995362891</v>
          </cell>
        </row>
        <row r="274">
          <cell r="D274" t="str">
            <v>Nicho medidor completo 25 m3/h. Incluye gabinete de mamposteria, doble regulador y bay-pass</v>
          </cell>
        </row>
        <row r="321">
          <cell r="H321">
            <v>824785.90447488567</v>
          </cell>
        </row>
        <row r="332">
          <cell r="D332" t="str">
            <v>Nicho medidor completo 50 m3/h. Incluye gabinete de mamposteria, doble regulador y bay-pass</v>
          </cell>
        </row>
        <row r="378">
          <cell r="H378">
            <v>1366093.3112395357</v>
          </cell>
        </row>
        <row r="389">
          <cell r="D389" t="str">
            <v>Nicho medidor completo 100 m3/h. Incluye gabinete de mamposteria, doble regulador y bay-pass</v>
          </cell>
        </row>
        <row r="443">
          <cell r="H443">
            <v>2365215.0057001198</v>
          </cell>
        </row>
        <row r="456">
          <cell r="D456" t="str">
            <v>C. epoxi Ø 0,013</v>
          </cell>
        </row>
        <row r="480">
          <cell r="H480">
            <v>2334.5874859389128</v>
          </cell>
        </row>
        <row r="491">
          <cell r="D491" t="str">
            <v>C. epoxi Ø 0,019</v>
          </cell>
        </row>
        <row r="515">
          <cell r="H515">
            <v>2603.4983683709506</v>
          </cell>
        </row>
        <row r="526">
          <cell r="D526" t="str">
            <v>C. epoxi Ø 0,025</v>
          </cell>
        </row>
        <row r="550">
          <cell r="H550">
            <v>3226.4316245581599</v>
          </cell>
        </row>
        <row r="561">
          <cell r="D561" t="str">
            <v>C. epoxi Ø 0,032</v>
          </cell>
        </row>
        <row r="585">
          <cell r="H585">
            <v>3834.3626918517334</v>
          </cell>
        </row>
        <row r="596">
          <cell r="D596" t="str">
            <v>C. epoxi Ø 0,038</v>
          </cell>
        </row>
        <row r="620">
          <cell r="H620">
            <v>4290.9885985489173</v>
          </cell>
        </row>
        <row r="631">
          <cell r="D631" t="str">
            <v>C. epoxi Ø 0,051</v>
          </cell>
        </row>
        <row r="655">
          <cell r="H655">
            <v>5500.0682105197138</v>
          </cell>
        </row>
        <row r="666">
          <cell r="D666" t="str">
            <v>C. epoxi Ø 0,063</v>
          </cell>
        </row>
        <row r="690">
          <cell r="H690">
            <v>7010.0948730480732</v>
          </cell>
        </row>
        <row r="701">
          <cell r="D701" t="str">
            <v>C. epoxi Ø 0,076</v>
          </cell>
        </row>
        <row r="725">
          <cell r="H725">
            <v>8819.7231321031213</v>
          </cell>
        </row>
        <row r="736">
          <cell r="D736" t="str">
            <v>C. epoxi Ø 0,101</v>
          </cell>
        </row>
        <row r="760">
          <cell r="H760">
            <v>11925.174556147671</v>
          </cell>
        </row>
        <row r="771">
          <cell r="D771" t="str">
            <v>Ll de paso Ø 0,013</v>
          </cell>
        </row>
        <row r="795">
          <cell r="H795">
            <v>6336.7671177488719</v>
          </cell>
        </row>
        <row r="806">
          <cell r="D806" t="str">
            <v>Ll de paso Ø 0,019</v>
          </cell>
        </row>
        <row r="830">
          <cell r="H830">
            <v>6878.9552338110152</v>
          </cell>
        </row>
        <row r="841">
          <cell r="D841" t="str">
            <v>Ll de paso Ø 0,025</v>
          </cell>
        </row>
        <row r="865">
          <cell r="H865">
            <v>16309.612055331509</v>
          </cell>
        </row>
        <row r="876">
          <cell r="D876" t="str">
            <v>Ll. esferica Ø 0,032</v>
          </cell>
        </row>
        <row r="900">
          <cell r="H900">
            <v>19809.935607480216</v>
          </cell>
        </row>
        <row r="911">
          <cell r="D911" t="str">
            <v>Ll. esferica Ø 0,038</v>
          </cell>
        </row>
        <row r="935">
          <cell r="H935">
            <v>24646.824815644835</v>
          </cell>
        </row>
        <row r="946">
          <cell r="D946" t="str">
            <v>Ll. esferica Ø 0,051</v>
          </cell>
        </row>
        <row r="970">
          <cell r="H970">
            <v>32683.19720644593</v>
          </cell>
        </row>
        <row r="981">
          <cell r="D981" t="str">
            <v>Ll. esferica Ø 0,063</v>
          </cell>
        </row>
        <row r="1005">
          <cell r="H1005">
            <v>54813.730139455933</v>
          </cell>
        </row>
        <row r="1016">
          <cell r="D1016" t="str">
            <v>Ll. esferica Ø 0,076</v>
          </cell>
        </row>
        <row r="1040">
          <cell r="H1040">
            <v>85190.748142757278</v>
          </cell>
        </row>
        <row r="1051">
          <cell r="D1051" t="str">
            <v>Ll. esferica Ø 0,101</v>
          </cell>
        </row>
        <row r="1075">
          <cell r="H1075">
            <v>152753.00780790165</v>
          </cell>
        </row>
        <row r="1086">
          <cell r="D1086" t="str">
            <v>Piezas y accesorios epoxi</v>
          </cell>
        </row>
        <row r="1189">
          <cell r="H1189">
            <v>0</v>
          </cell>
        </row>
        <row r="1200">
          <cell r="D1200" t="str">
            <v>C. PPTF Ø 0,013</v>
          </cell>
        </row>
        <row r="1224">
          <cell r="H1224">
            <v>2316.8955943738783</v>
          </cell>
        </row>
        <row r="1235">
          <cell r="D1235" t="str">
            <v>C. PPTF Ø 0,019</v>
          </cell>
        </row>
        <row r="1259">
          <cell r="H1259">
            <v>2473.6130953546253</v>
          </cell>
        </row>
        <row r="1270">
          <cell r="D1270" t="str">
            <v>C. PPTF Ø 0,025</v>
          </cell>
        </row>
        <row r="1294">
          <cell r="H1294">
            <v>2903.3504526260322</v>
          </cell>
        </row>
        <row r="1305">
          <cell r="D1305" t="str">
            <v>C. PPTF Ø 0,032</v>
          </cell>
        </row>
        <row r="1329">
          <cell r="H1329">
            <v>3595.4742056765363</v>
          </cell>
        </row>
        <row r="1340">
          <cell r="D1340" t="str">
            <v>C. PPTF Ø 0,038</v>
          </cell>
        </row>
        <row r="1364">
          <cell r="H1364">
            <v>3905.0681987934768</v>
          </cell>
        </row>
        <row r="1375">
          <cell r="D1375" t="str">
            <v>C. PPTF Ø 0,051</v>
          </cell>
        </row>
        <row r="1399">
          <cell r="H1399">
            <v>4576.772468147974</v>
          </cell>
        </row>
        <row r="1410">
          <cell r="D1410" t="str">
            <v>C. PPTF Ø 0,063</v>
          </cell>
        </row>
        <row r="1434">
          <cell r="H1434">
            <v>5452.3315192945574</v>
          </cell>
        </row>
        <row r="1445">
          <cell r="D1445" t="str">
            <v>C. PPTF Ø 0,076</v>
          </cell>
        </row>
        <row r="1469">
          <cell r="H1469">
            <v>6158.0962788969591</v>
          </cell>
        </row>
        <row r="1480">
          <cell r="D1480" t="str">
            <v>C. PPTF Ø 0,101</v>
          </cell>
        </row>
        <row r="1504">
          <cell r="H1504">
            <v>10069.825592640447</v>
          </cell>
        </row>
        <row r="1515">
          <cell r="D1515" t="str">
            <v>Ll de paso PPTF Ø 0,013</v>
          </cell>
        </row>
        <row r="1539">
          <cell r="H1539">
            <v>6614.1135018969417</v>
          </cell>
        </row>
        <row r="1550">
          <cell r="D1550" t="str">
            <v>Ll de paso PPTF Ø 0,019</v>
          </cell>
        </row>
        <row r="1574">
          <cell r="H1574">
            <v>7141.5665925484409</v>
          </cell>
        </row>
        <row r="1585">
          <cell r="D1585" t="str">
            <v>Ll de paso PPTF Ø 0,025</v>
          </cell>
        </row>
        <row r="1609">
          <cell r="H1609">
            <v>7197.9010594023712</v>
          </cell>
        </row>
        <row r="1620">
          <cell r="D1620" t="str">
            <v>Ll. esferica PPTF Ø 0,032</v>
          </cell>
        </row>
        <row r="1644">
          <cell r="H1644">
            <v>15804.617128018799</v>
          </cell>
        </row>
        <row r="1655">
          <cell r="D1655" t="str">
            <v>Ll. esferica PPTF Ø 0,038</v>
          </cell>
        </row>
        <row r="1679">
          <cell r="H1679">
            <v>16725.835600875242</v>
          </cell>
        </row>
        <row r="1690">
          <cell r="D1690" t="str">
            <v>Ll. esferica PPTF Ø 0,051</v>
          </cell>
        </row>
        <row r="1714">
          <cell r="H1714">
            <v>24674.34026830197</v>
          </cell>
        </row>
        <row r="1725">
          <cell r="D1725" t="str">
            <v>Ll. esferica PPTF Ø 0,063</v>
          </cell>
        </row>
        <row r="1749">
          <cell r="H1749">
            <v>33490.174526104238</v>
          </cell>
        </row>
        <row r="1760">
          <cell r="D1760" t="str">
            <v>Ll. esferica PPTF Ø 0,076</v>
          </cell>
        </row>
        <row r="1784">
          <cell r="H1784">
            <v>50234.634771870602</v>
          </cell>
        </row>
        <row r="1795">
          <cell r="D1795" t="str">
            <v>Ll. esferica PPTF Ø 0,101</v>
          </cell>
        </row>
        <row r="1819">
          <cell r="H1819">
            <v>55109.661641130442</v>
          </cell>
        </row>
        <row r="1830">
          <cell r="D1830" t="str">
            <v>Piezas y accesorios PPTF</v>
          </cell>
        </row>
        <row r="1912">
          <cell r="H1912">
            <v>0</v>
          </cell>
        </row>
        <row r="1923">
          <cell r="D1923" t="str">
            <v>Cañería epoxi por boca</v>
          </cell>
        </row>
        <row r="1981">
          <cell r="H1981">
            <v>73617.050938265864</v>
          </cell>
        </row>
        <row r="1992">
          <cell r="D1992" t="str">
            <v>Cañería PPTF por boca</v>
          </cell>
        </row>
        <row r="2045">
          <cell r="H2045">
            <v>64549.646243633688</v>
          </cell>
        </row>
        <row r="2059">
          <cell r="D2059" t="str">
            <v>GLP Tanque vertical; cap: 225 kg. (0,50 m3)</v>
          </cell>
        </row>
        <row r="2079">
          <cell r="H2079">
            <v>178315.61801637712</v>
          </cell>
        </row>
        <row r="2090">
          <cell r="D2090" t="str">
            <v xml:space="preserve">GLP Tanque horiz.; cap:420 kg.(1,00 m3) ,incluye contrapiso de Hº Aº (4,60 x 3,20 x 0,12 m) y cerco perimetral h:2,00 mts( 4,20 x3,00 m ),con 2 puertas de acceso </v>
          </cell>
        </row>
        <row r="2113">
          <cell r="H2113">
            <v>746040.64507420536</v>
          </cell>
        </row>
        <row r="2124">
          <cell r="D2124" t="str">
            <v>GLP Tanque horiz.; cap: 800 kg.(2,00 m3), incluye contrapiso de Hº Aº ( 5,20 x 3,80 x 0,12 m) y cerco perimetral h:2,00 mts( 4,60 x 3,25 m),con 2 puertas de acceso</v>
          </cell>
        </row>
        <row r="2147">
          <cell r="H2147">
            <v>987421.26116980205</v>
          </cell>
        </row>
        <row r="2158">
          <cell r="D2158" t="str">
            <v>GLP Tanque horiz.; cap: 1734 kg.(4,00 m3), incluye contrapiso de Hº Aº (6,70 x 4,32 x 0,12 m) y cerco perimetral h:2,00 mts(4,80x3,54m),con 2 puertas de acceso</v>
          </cell>
        </row>
        <row r="2181">
          <cell r="H2181">
            <v>1390559.2132034681</v>
          </cell>
        </row>
        <row r="2192">
          <cell r="D2192" t="str">
            <v>Cuadro de regulación GLP con gabinete</v>
          </cell>
        </row>
        <row r="2220">
          <cell r="H2220">
            <v>445077.71837891638</v>
          </cell>
        </row>
        <row r="2235">
          <cell r="D2235" t="str">
            <v>Calefactor tiro balanceado  tipo "CTZ" 2500 Kcal/h</v>
          </cell>
        </row>
        <row r="2258">
          <cell r="H2258">
            <v>48689.127208880491</v>
          </cell>
        </row>
        <row r="2269">
          <cell r="D2269" t="str">
            <v>Calefactor tiro balanceado  tipo "CTZ" 4000 Kcal/h</v>
          </cell>
        </row>
        <row r="2292">
          <cell r="H2292">
            <v>63221.317530119726</v>
          </cell>
        </row>
        <row r="2303">
          <cell r="D2303" t="str">
            <v>Calefactor tiro balanceado  tipo "CTZ" 6000 Kcal/h</v>
          </cell>
        </row>
        <row r="2326">
          <cell r="H2326">
            <v>79288.173006413737</v>
          </cell>
        </row>
        <row r="2337">
          <cell r="D2337" t="str">
            <v>Calefactor tiro balanceado  tipo "CTZ" 9000 Kcal/h</v>
          </cell>
        </row>
        <row r="2360">
          <cell r="H2360">
            <v>102132.09713787254</v>
          </cell>
        </row>
        <row r="2371">
          <cell r="D2371" t="str">
            <v>Protector metálico para calefactores</v>
          </cell>
        </row>
        <row r="2394">
          <cell r="H2394">
            <v>32885.138346943917</v>
          </cell>
        </row>
        <row r="2405">
          <cell r="D2405" t="str">
            <v>Protector metalico  p/ hongo de ventilación</v>
          </cell>
        </row>
        <row r="2428">
          <cell r="H2428">
            <v>5905.6498150545376</v>
          </cell>
        </row>
        <row r="2442">
          <cell r="D2442" t="str">
            <v>Horno Pizzero 6 moldes A°I°</v>
          </cell>
        </row>
        <row r="2465">
          <cell r="H2465">
            <v>93459.194776754128</v>
          </cell>
        </row>
        <row r="2476">
          <cell r="D2476" t="str">
            <v>Horno Pizzero 12 moldes A°I°</v>
          </cell>
        </row>
        <row r="2499">
          <cell r="H2499">
            <v>102331.11636081932</v>
          </cell>
        </row>
        <row r="2510">
          <cell r="D2510" t="str">
            <v>Horno Pizzero 18 moldes A°I°</v>
          </cell>
        </row>
        <row r="2533">
          <cell r="H2533">
            <v>231020.56604557217</v>
          </cell>
        </row>
        <row r="2544">
          <cell r="D2544" t="str">
            <v>Horno Pizzero 24 moldes A°I°</v>
          </cell>
        </row>
        <row r="2567">
          <cell r="H2567">
            <v>302654.72453316703</v>
          </cell>
        </row>
        <row r="2578">
          <cell r="D2578" t="str">
            <v xml:space="preserve">Freidora industrial 27 lts </v>
          </cell>
        </row>
        <row r="2601">
          <cell r="H2601">
            <v>90869.177833652968</v>
          </cell>
        </row>
        <row r="2612">
          <cell r="D2612" t="str">
            <v>Cocina industrial A°I° 4 hornallas, bifera y horno 31.500 kcal/h (0,82m de frente)</v>
          </cell>
        </row>
        <row r="2635">
          <cell r="H2635">
            <v>130747.91341726307</v>
          </cell>
        </row>
        <row r="2646">
          <cell r="D2646" t="str">
            <v>Cocina industrial A°I° 6 hornallas, bifera y horno 39.500 kcal/h (1,12m de frente)</v>
          </cell>
        </row>
        <row r="2669">
          <cell r="H2669">
            <v>178218.75306258484</v>
          </cell>
        </row>
        <row r="2680">
          <cell r="D2680" t="str">
            <v>Cocina industrial A°I° 8 hornallas, bifera y horno  (1,64m de frente)</v>
          </cell>
        </row>
        <row r="2703">
          <cell r="H2703">
            <v>304421.71699770913</v>
          </cell>
        </row>
        <row r="2714">
          <cell r="D2714" t="str">
            <v xml:space="preserve">Cocina 4 hornallas y horno 10,000 kcal/h </v>
          </cell>
        </row>
        <row r="2737">
          <cell r="H2737">
            <v>91179.512539268413</v>
          </cell>
        </row>
        <row r="2748">
          <cell r="D2748" t="str">
            <v>Anafe industrial para apoyar s/ piso 20000Kcal/h</v>
          </cell>
        </row>
        <row r="2771">
          <cell r="H2771">
            <v>70043.950124764349</v>
          </cell>
        </row>
        <row r="2782">
          <cell r="D2782" t="str">
            <v>Anafe A°I° 4 hornallas (0,84 frente x 0,72 fondo)</v>
          </cell>
        </row>
        <row r="2805">
          <cell r="H2805">
            <v>125423.84809463139</v>
          </cell>
        </row>
        <row r="2816">
          <cell r="D2816" t="str">
            <v>Anafe A°I° 6 hornallas (1,20 de frente)</v>
          </cell>
        </row>
        <row r="2839">
          <cell r="H2839">
            <v>135142.04759954766</v>
          </cell>
        </row>
        <row r="2850">
          <cell r="D2850" t="str">
            <v>Anafe A°I° 8 hornallas (1,60 frente x 0,72 fondo)</v>
          </cell>
        </row>
        <row r="2873">
          <cell r="H2873">
            <v>161281.06557171961</v>
          </cell>
        </row>
        <row r="2884">
          <cell r="D2884" t="str">
            <v>Anafe  industrial 4 hornallas c/ bifera desmont. 21,000 Kcal/h</v>
          </cell>
        </row>
        <row r="2907">
          <cell r="H2907">
            <v>106234.33372412031</v>
          </cell>
        </row>
        <row r="2918">
          <cell r="D2918" t="str">
            <v xml:space="preserve">Termotanque 52 Lts alta recup. 800 Lts xH.- G.N. / G.E. </v>
          </cell>
        </row>
        <row r="2942">
          <cell r="H2942">
            <v>147867.04080729769</v>
          </cell>
        </row>
        <row r="2953">
          <cell r="D2953" t="str">
            <v>Termotanque 300 lts.- GN / GE - Recupera 1800 Lts/H - 15 duchas simultaneas.</v>
          </cell>
        </row>
        <row r="2977">
          <cell r="H2977">
            <v>646319.28767582856</v>
          </cell>
        </row>
        <row r="2988">
          <cell r="D2988" t="str">
            <v>Calefon 20 Lts  22000 Kcal/h</v>
          </cell>
        </row>
        <row r="3013">
          <cell r="H3013">
            <v>117695.23975255847</v>
          </cell>
        </row>
        <row r="3027">
          <cell r="D3027" t="str">
            <v xml:space="preserve">Mechero Bunsen </v>
          </cell>
        </row>
        <row r="3052">
          <cell r="H3052">
            <v>15044.55339775527</v>
          </cell>
        </row>
        <row r="3066">
          <cell r="D3066" t="str">
            <v>Rejilla de ventilación 20x20</v>
          </cell>
        </row>
        <row r="3085">
          <cell r="H3085">
            <v>3523.1479483592252</v>
          </cell>
        </row>
        <row r="3096">
          <cell r="D3096" t="str">
            <v>Colocación de artefactos</v>
          </cell>
        </row>
        <row r="3115">
          <cell r="H3115">
            <v>4952.5491696969702</v>
          </cell>
        </row>
      </sheetData>
      <sheetData sheetId="6">
        <row r="6">
          <cell r="D6" t="str">
            <v>Calefactor Multiposición - 18750 KCAL GOODMAN GMP 075 USA .Medid: 35,6x99,1x71,2. Para 130 m2 aprox</v>
          </cell>
        </row>
        <row r="33">
          <cell r="H33">
            <v>279656.84004677209</v>
          </cell>
        </row>
        <row r="44">
          <cell r="D44" t="str">
            <v>Calefactor Multiposición - 25000 KCAL GOODMAN GMP 100 USA. Medida: 44,5x99,1x71,2. Para 170 m2 aprox</v>
          </cell>
        </row>
        <row r="71">
          <cell r="H71">
            <v>319197.99380745558</v>
          </cell>
        </row>
        <row r="82">
          <cell r="D82" t="str">
            <v>Calefactor Multiposición - 31250  KCAL GOODMAN GMP 125 USA. Medida: 53,4x99,1x71,2. Para 220 m2 aprox</v>
          </cell>
        </row>
        <row r="109">
          <cell r="H109">
            <v>345396.1486389339</v>
          </cell>
        </row>
        <row r="120">
          <cell r="D120" t="str">
            <v>Calefactor Multiposición - 37500 KCAL GOODMAN GMP 150 USA. Medida: 62,3x99,1x71,2. Para 260 m2 aprox.</v>
          </cell>
        </row>
        <row r="147">
          <cell r="H147">
            <v>393856.38341710146</v>
          </cell>
        </row>
        <row r="161">
          <cell r="D161" t="str">
            <v>Equipo de Aire Acondicionado Split tipo Inverter 2200 frig/h tipo LG Mega Inverter 09KC mod.US-W096W563</v>
          </cell>
        </row>
        <row r="199">
          <cell r="D199" t="str">
            <v>Equipo de Aire Acondicionado Split tipo Inverter 4500 frig/h tipo LG Mega Inverter 018KC mod.US-W168CSG3</v>
          </cell>
        </row>
        <row r="226">
          <cell r="H226">
            <v>363149.29418279493</v>
          </cell>
        </row>
        <row r="237">
          <cell r="D237" t="str">
            <v>Equipo de Aire Acondicionado Split tipo Inverter 5500 frig/h tipo LG Mega Inverter 22KC mod.US-W246CSG3</v>
          </cell>
        </row>
        <row r="264">
          <cell r="H264">
            <v>430686.23748377134</v>
          </cell>
        </row>
        <row r="275">
          <cell r="D275" t="str">
            <v>Aire Acondicionado Bgh Piso Techo 15000f Frio/calor R410 5tn</v>
          </cell>
        </row>
        <row r="302">
          <cell r="H302">
            <v>701858.45237723831</v>
          </cell>
        </row>
        <row r="313">
          <cell r="D313" t="str">
            <v>Equipo Bajo Perfil 3 TR - Inverter</v>
          </cell>
        </row>
        <row r="340">
          <cell r="H340">
            <v>635814.8681758102</v>
          </cell>
        </row>
        <row r="351">
          <cell r="D351" t="str">
            <v>Equipo Bajo Perfil 6 TR - Inverter</v>
          </cell>
        </row>
        <row r="378">
          <cell r="H378">
            <v>989933.68626141385</v>
          </cell>
        </row>
        <row r="389">
          <cell r="D389" t="str">
            <v>Equipo Bajo Perfil 7,5 TR - Inverter</v>
          </cell>
        </row>
        <row r="416">
          <cell r="H416">
            <v>1359886.5266367749</v>
          </cell>
        </row>
        <row r="427">
          <cell r="D427" t="str">
            <v>Equipo Bajo Perfil 10 TR - Inverter</v>
          </cell>
        </row>
        <row r="454">
          <cell r="H454">
            <v>1857309.4559696994</v>
          </cell>
        </row>
        <row r="465">
          <cell r="D465" t="str">
            <v>Equipo de Aire Acondicionado SPLIT CASSETTE inverter de embutir frio-calor por bomba 6000 frigorias/hora</v>
          </cell>
        </row>
        <row r="492">
          <cell r="H492">
            <v>506279.37926628836</v>
          </cell>
        </row>
        <row r="503">
          <cell r="D503" t="str">
            <v>Equipo de Aire Acondicionado SPLIT CASSETTE inverter de embutir frio-calor por bomba 9000 frigorias/hora</v>
          </cell>
        </row>
        <row r="530">
          <cell r="H530">
            <v>644606.98705947318</v>
          </cell>
        </row>
        <row r="541">
          <cell r="D541" t="str">
            <v>Equipo de Aire Acondicionado SPLIT CASSETTE inverter de embutir frio-calor por bomba 12000 frigorias/hora</v>
          </cell>
        </row>
        <row r="568">
          <cell r="H568">
            <v>898900.62816383329</v>
          </cell>
        </row>
        <row r="579">
          <cell r="D579" t="str">
            <v>Desagüe de condensado</v>
          </cell>
        </row>
        <row r="606">
          <cell r="H606">
            <v>0</v>
          </cell>
        </row>
        <row r="619">
          <cell r="D619" t="str">
            <v>Conducción de aire  (incluye conductos, difusores y aislamiento)</v>
          </cell>
        </row>
        <row r="646">
          <cell r="H646">
            <v>0</v>
          </cell>
        </row>
        <row r="660">
          <cell r="D660" t="str">
            <v>Caldera individual para calef. c/ cuerpo CH Aº 15.000 Kcal/h - Bajo mesada tipo JIT - C-15</v>
          </cell>
        </row>
        <row r="692">
          <cell r="H692">
            <v>499158.81240377546</v>
          </cell>
        </row>
        <row r="703">
          <cell r="D703" t="str">
            <v>Caldera individual para calef. c/ cuerpo CH Aº 30.000 Kcal/h - Bajo mesada tipo JIT - C-30</v>
          </cell>
        </row>
        <row r="736">
          <cell r="H736">
            <v>562285.62199853419</v>
          </cell>
        </row>
        <row r="747">
          <cell r="D747" t="str">
            <v>Caldera individual para calef. c/ cuerpo CH Aº 40.000 Kcal/h - Bajo mesada tipo JIT - C-40</v>
          </cell>
        </row>
        <row r="780">
          <cell r="H780">
            <v>616216.6610882422</v>
          </cell>
        </row>
        <row r="791">
          <cell r="D791" t="str">
            <v>Caldera individual para calef. c/ cuerpo CH Aº 50.000 Kcal/h - Bajo mesada tipo JIT - C-50</v>
          </cell>
        </row>
        <row r="824">
          <cell r="H824">
            <v>704464.55835255096</v>
          </cell>
        </row>
        <row r="835">
          <cell r="D835" t="str">
            <v>Caldera individual para calef. c/ cuerpo Hº Fº 21.000 Kcal/h  - Bajo mesada Tipo JIT - F-21</v>
          </cell>
        </row>
        <row r="869">
          <cell r="H869">
            <v>546450.8820740938</v>
          </cell>
        </row>
        <row r="880">
          <cell r="D880" t="str">
            <v>Caldera individual para calef. c/ cuerpo Hº Fº 31.000 Kcal/h  - Bajo mesada Tipo JIT - F-31</v>
          </cell>
        </row>
        <row r="914">
          <cell r="H914">
            <v>648398.73823024728</v>
          </cell>
        </row>
        <row r="925">
          <cell r="D925" t="str">
            <v>Caldera individual para calef. c/ cuerpo Hº Fº 41.000 Kcal/h  - Bajo mesada Tipo JIT - F-41</v>
          </cell>
        </row>
        <row r="959">
          <cell r="H959">
            <v>738274.97347813949</v>
          </cell>
        </row>
        <row r="970">
          <cell r="D970" t="str">
            <v>Caldera individual para calef. c/ cuerpo Hº Fº 51.000 Kcal/h  - Bajo mesada Tipo JIT - F-51</v>
          </cell>
        </row>
        <row r="1004">
          <cell r="H1004">
            <v>795690.42987601168</v>
          </cell>
        </row>
        <row r="1015">
          <cell r="D1015" t="str">
            <v>Caldera individual para calef. C/ cuerpo Hº Fº 62.000 Kcal/h  - Bajo mesada Tipo JIT - F-62</v>
          </cell>
        </row>
        <row r="1049">
          <cell r="H1049">
            <v>874855.79029370833</v>
          </cell>
        </row>
        <row r="1060">
          <cell r="D1060" t="str">
            <v>Caldera individual para calef. C/ cuerpo Hº Fº 72.000 Kcal/h  - Bajo mesada Tipo JIT - F-72</v>
          </cell>
        </row>
        <row r="1094">
          <cell r="H1094">
            <v>956477.25558983907</v>
          </cell>
        </row>
        <row r="1105">
          <cell r="D1105" t="str">
            <v>Caldera individual para calef. C/ cuerpo Hº Fº 82.000 Kcal/h - Bajo mesada Tipo JIT - F-82</v>
          </cell>
        </row>
        <row r="1140">
          <cell r="H1140">
            <v>1180435.8735585841</v>
          </cell>
        </row>
        <row r="1151">
          <cell r="D1151" t="str">
            <v>Caldera individual para calef. C/ cuerpo Hº Fº 92.000 Kcal/h - Bajo mesada Tipo JIT - F-92</v>
          </cell>
        </row>
        <row r="1186">
          <cell r="H1186">
            <v>1240828.6919559389</v>
          </cell>
        </row>
        <row r="1197">
          <cell r="D1197" t="str">
            <v>Caldera individual para calef. C/ cuerpo Hº Fº 100.000 Kcal/h - Bajo mesada Tipo JIT - F-100</v>
          </cell>
        </row>
        <row r="1232">
          <cell r="H1232">
            <v>1293664.8899806843</v>
          </cell>
        </row>
        <row r="1243">
          <cell r="D1243" t="str">
            <v>Termostato de ambiente digital</v>
          </cell>
        </row>
        <row r="1265">
          <cell r="H1265">
            <v>26231.518805996355</v>
          </cell>
        </row>
        <row r="1276">
          <cell r="D1276" t="str">
            <v>Caño PPTF ALU 1/2"</v>
          </cell>
        </row>
        <row r="1298">
          <cell r="H1298">
            <v>1647.7194192101967</v>
          </cell>
        </row>
        <row r="1309">
          <cell r="D1309" t="str">
            <v>Caño PPTF ALU 3/4"</v>
          </cell>
        </row>
        <row r="1331">
          <cell r="H1331">
            <v>2095.7932211391958</v>
          </cell>
        </row>
        <row r="1342">
          <cell r="D1342" t="str">
            <v>Caño PPTF ALU 1"</v>
          </cell>
        </row>
        <row r="1364">
          <cell r="H1364">
            <v>2845.4559469597075</v>
          </cell>
        </row>
        <row r="1375">
          <cell r="D1375" t="str">
            <v>Caño PPTF ALU 11/4"</v>
          </cell>
        </row>
        <row r="1397">
          <cell r="H1397">
            <v>3988.5009909116102</v>
          </cell>
        </row>
        <row r="1408">
          <cell r="D1408" t="str">
            <v>Caño PPTF ALU 11/2"</v>
          </cell>
        </row>
        <row r="1430">
          <cell r="H1430">
            <v>5042.6738701031218</v>
          </cell>
        </row>
        <row r="1441">
          <cell r="D1441" t="str">
            <v>Caño PPTF ALU 2"</v>
          </cell>
        </row>
        <row r="1463">
          <cell r="H1463">
            <v>6918.7514326553892</v>
          </cell>
        </row>
        <row r="1474">
          <cell r="D1474" t="str">
            <v>Caño HIDROFLEX radiante 18 x 2 x 120</v>
          </cell>
        </row>
        <row r="1496">
          <cell r="H1496">
            <v>26236.657452231579</v>
          </cell>
        </row>
        <row r="1507">
          <cell r="D1507" t="str">
            <v>Caño HIDROFLEX radiante 18 x 2 x 200</v>
          </cell>
        </row>
        <row r="1529">
          <cell r="H1529">
            <v>49721.313963479341</v>
          </cell>
        </row>
        <row r="1540">
          <cell r="D1540" t="str">
            <v>Caño HIDROFLEX radiante 18 x 2 x 240</v>
          </cell>
        </row>
        <row r="1562">
          <cell r="H1562">
            <v>60389.913247865603</v>
          </cell>
        </row>
        <row r="1573">
          <cell r="D1573" t="str">
            <v>Caño HIDROFLEX radiante 18 x 2 x 400</v>
          </cell>
        </row>
        <row r="1595">
          <cell r="H1595">
            <v>100650.67240855606</v>
          </cell>
        </row>
        <row r="1606">
          <cell r="D1606" t="str">
            <v>Hidroflex kit colector con termostato 2 salidas</v>
          </cell>
        </row>
        <row r="1631">
          <cell r="H1631">
            <v>110429.36749020054</v>
          </cell>
        </row>
        <row r="1642">
          <cell r="D1642" t="str">
            <v>Hidroflex kit colector con termostato 3 salidas</v>
          </cell>
        </row>
        <row r="1667">
          <cell r="H1667">
            <v>119277.30814404468</v>
          </cell>
        </row>
        <row r="1678">
          <cell r="D1678" t="str">
            <v>Hidroflex kit colector con termostato 4 salidas</v>
          </cell>
        </row>
        <row r="1703">
          <cell r="H1703">
            <v>128730.64239723327</v>
          </cell>
        </row>
        <row r="1714">
          <cell r="D1714" t="str">
            <v>Hidroflex kit colector con termostato 5 salidas</v>
          </cell>
        </row>
        <row r="1739">
          <cell r="H1739">
            <v>135706.7535918639</v>
          </cell>
        </row>
        <row r="1750">
          <cell r="D1750" t="str">
            <v>Hidroflex kit colector con termostato 6 salidas</v>
          </cell>
        </row>
        <row r="1775">
          <cell r="H1775">
            <v>148565.59335521323</v>
          </cell>
        </row>
        <row r="1786">
          <cell r="D1786" t="str">
            <v>Materiales aislamiento y fijación de suelo radiante (poliestireno expandido 20 mm (20 Kg/m3) y malla cima 15x15 (4,2mm)</v>
          </cell>
        </row>
        <row r="1811">
          <cell r="H1811">
            <v>2400.2427563145638</v>
          </cell>
        </row>
        <row r="1822">
          <cell r="D1822" t="str">
            <v>Terminación s/suelo radiante - Mortero de asiento - Carpeta de concreto -50/60 mm - Mortero: 1:3:3 -Cemento-arena-canto rodado)</v>
          </cell>
        </row>
        <row r="1847">
          <cell r="H1847">
            <v>3572.3702613291007</v>
          </cell>
        </row>
        <row r="1858">
          <cell r="D1858" t="str">
            <v>Gabinetes para caldera</v>
          </cell>
        </row>
        <row r="1883">
          <cell r="H1883">
            <v>28395.469649106195</v>
          </cell>
        </row>
        <row r="1894">
          <cell r="D1894" t="str">
            <v xml:space="preserve">Piezas y accesorios PPTF </v>
          </cell>
        </row>
        <row r="1931">
          <cell r="H1931">
            <v>0</v>
          </cell>
        </row>
        <row r="1942">
          <cell r="D1942" t="str">
            <v>Elemento radiador 500/80 - 245 calorías</v>
          </cell>
        </row>
        <row r="1963">
          <cell r="H1963">
            <v>8492.8054564829818</v>
          </cell>
        </row>
        <row r="1974">
          <cell r="D1974" t="str">
            <v>Elementos para armado y conexión de radiadores</v>
          </cell>
        </row>
        <row r="1995">
          <cell r="H1995">
            <v>11975.734693794173</v>
          </cell>
        </row>
      </sheetData>
      <sheetData sheetId="7">
        <row r="6">
          <cell r="D6" t="str">
            <v>Boca de incendio</v>
          </cell>
        </row>
        <row r="33">
          <cell r="H33">
            <v>130205.53040468015</v>
          </cell>
        </row>
        <row r="44">
          <cell r="D44" t="str">
            <v>Boca de impulsión</v>
          </cell>
        </row>
        <row r="65">
          <cell r="H65">
            <v>57517.849509033484</v>
          </cell>
        </row>
        <row r="76">
          <cell r="D76" t="str">
            <v>Balizado de sistema de bocas de impulsión</v>
          </cell>
        </row>
        <row r="96">
          <cell r="H96">
            <v>1580.5765353067331</v>
          </cell>
        </row>
        <row r="107">
          <cell r="D107" t="str">
            <v>Balizado sistema extintores</v>
          </cell>
        </row>
        <row r="127">
          <cell r="H127">
            <v>1580.5765353067331</v>
          </cell>
        </row>
        <row r="138">
          <cell r="D138" t="str">
            <v>Equipo de bombas Jockey según memoria</v>
          </cell>
        </row>
        <row r="158">
          <cell r="H158">
            <v>2142917.0228173374</v>
          </cell>
        </row>
        <row r="169">
          <cell r="D169" t="str">
            <v>Cañería red de incendio Hº Gº</v>
          </cell>
        </row>
        <row r="208">
          <cell r="H208">
            <v>0</v>
          </cell>
        </row>
        <row r="219">
          <cell r="D219" t="str">
            <v>Extintor CO2 3,5 kg</v>
          </cell>
        </row>
        <row r="239">
          <cell r="H239">
            <v>42861.979253471327</v>
          </cell>
        </row>
        <row r="250">
          <cell r="D250" t="str">
            <v>Extintor CO2 10 kg con carro y gabinete</v>
          </cell>
        </row>
        <row r="270">
          <cell r="H270">
            <v>63372.436107557332</v>
          </cell>
        </row>
        <row r="281">
          <cell r="D281" t="str">
            <v>Extintor ABC 5 kg</v>
          </cell>
        </row>
        <row r="312">
          <cell r="D312" t="str">
            <v>Extintor HCFC 5 kg</v>
          </cell>
        </row>
        <row r="332">
          <cell r="H332">
            <v>63432.308984587922</v>
          </cell>
        </row>
        <row r="343">
          <cell r="D343" t="str">
            <v>Extintor clase K  2,5 Kgr.</v>
          </cell>
        </row>
        <row r="363">
          <cell r="H363">
            <v>49189.372344782911</v>
          </cell>
        </row>
        <row r="374">
          <cell r="D374" t="str">
            <v>Extintor clase K  5 Kgr.</v>
          </cell>
        </row>
        <row r="394">
          <cell r="H394">
            <v>72444.432610659249</v>
          </cell>
        </row>
        <row r="405">
          <cell r="D405" t="str">
            <v>Gabinete para matafuego de 3,5 a 5 Kg</v>
          </cell>
        </row>
        <row r="439">
          <cell r="D439" t="str">
            <v>Central de control y alarma de incendio</v>
          </cell>
        </row>
        <row r="463">
          <cell r="H463">
            <v>504842.47148837696</v>
          </cell>
        </row>
        <row r="474">
          <cell r="D474" t="str">
            <v>Detectores de humo y temperatura</v>
          </cell>
        </row>
        <row r="498">
          <cell r="H498">
            <v>33293.719308803753</v>
          </cell>
        </row>
        <row r="509">
          <cell r="D509" t="str">
            <v>Detectores de gas (natural o licuado) y CO</v>
          </cell>
        </row>
        <row r="533">
          <cell r="H533">
            <v>35853.671798555602</v>
          </cell>
        </row>
        <row r="544">
          <cell r="D544" t="str">
            <v>Sirena tipo "Notifier NS/BS"</v>
          </cell>
        </row>
        <row r="568">
          <cell r="H568">
            <v>30088.57554114698</v>
          </cell>
        </row>
        <row r="579">
          <cell r="D579" t="str">
            <v>Pulsador tipo "Notifier AC"</v>
          </cell>
        </row>
        <row r="603">
          <cell r="H603">
            <v>27462.983243965602</v>
          </cell>
        </row>
        <row r="614">
          <cell r="D614" t="str">
            <v>Central de Alarma 4 Zonas (Tipo X-28 "9004-MPX"), Panel de control Independiente con Teclado (PCS4-MPX), Llamador/Controlador Telefonico X-28 - Para Control Total Via telefonica - Modelo 2028-MPX, Detector de Corte de Linea Telefonica (DCL TEL-MPX),  Rece</v>
          </cell>
        </row>
        <row r="638">
          <cell r="H638">
            <v>94114.727514787504</v>
          </cell>
        </row>
        <row r="649">
          <cell r="D649" t="str">
            <v>Sirena externa anti-desarme LQH</v>
          </cell>
        </row>
        <row r="673">
          <cell r="H673">
            <v>28237.893602955643</v>
          </cell>
        </row>
        <row r="684">
          <cell r="D684" t="str">
            <v>Sirena interna S 22 M</v>
          </cell>
        </row>
        <row r="708">
          <cell r="H708">
            <v>24603.798282336676</v>
          </cell>
        </row>
        <row r="719">
          <cell r="D719" t="str">
            <v>Sensor infrarrojo MD-70R</v>
          </cell>
        </row>
        <row r="743">
          <cell r="H743">
            <v>28542.92523588756</v>
          </cell>
        </row>
        <row r="754">
          <cell r="D754" t="str">
            <v>Sensor micromagnético</v>
          </cell>
        </row>
        <row r="778">
          <cell r="H778">
            <v>24779.92647088689</v>
          </cell>
        </row>
        <row r="792">
          <cell r="D792" t="str">
            <v>Pararrayo de 5 puntas tipo Franklin con descarga a tierra</v>
          </cell>
        </row>
      </sheetData>
      <sheetData sheetId="8">
        <row r="282">
          <cell r="D282" t="str">
            <v>Mantenimiento de PDLC (1 año)</v>
          </cell>
        </row>
        <row r="300">
          <cell r="H300">
            <v>1627541.3017696969</v>
          </cell>
        </row>
      </sheetData>
      <sheetData sheetId="9"/>
      <sheetData sheetId="10"/>
      <sheetData sheetId="11"/>
      <sheetData sheetId="12"/>
      <sheetData sheetId="13"/>
      <sheetData sheetId="14">
        <row r="5">
          <cell r="H5">
            <v>0.15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13"/>
  <sheetViews>
    <sheetView tabSelected="1" topLeftCell="A1099" workbookViewId="0">
      <selection activeCell="A1061" sqref="A1061:K1103"/>
    </sheetView>
  </sheetViews>
  <sheetFormatPr baseColWidth="10" defaultRowHeight="15" x14ac:dyDescent="0.25"/>
  <cols>
    <col min="1" max="1" width="3.28515625" customWidth="1"/>
    <col min="2" max="2" width="4.5703125" style="257" bestFit="1" customWidth="1"/>
    <col min="3" max="3" width="4.5703125" customWidth="1"/>
    <col min="4" max="4" width="55.28515625" customWidth="1"/>
    <col min="5" max="5" width="6.42578125" style="152" bestFit="1" customWidth="1"/>
    <col min="6" max="6" width="10.7109375" customWidth="1"/>
    <col min="7" max="7" width="17.42578125" customWidth="1"/>
    <col min="8" max="8" width="19.5703125" customWidth="1"/>
    <col min="9" max="9" width="23.7109375" customWidth="1"/>
    <col min="10" max="10" width="10.5703125" customWidth="1"/>
    <col min="11" max="11" width="7.5703125" customWidth="1"/>
    <col min="12" max="12" width="9.42578125" customWidth="1"/>
    <col min="13" max="13" width="7.7109375" customWidth="1"/>
  </cols>
  <sheetData>
    <row r="1" spans="1:12" ht="15.75" thickBot="1" x14ac:dyDescent="0.3">
      <c r="B1" s="265"/>
      <c r="C1" s="266"/>
      <c r="D1" s="266"/>
      <c r="E1" s="266"/>
      <c r="F1" s="266"/>
      <c r="G1" s="266"/>
      <c r="H1" s="266"/>
      <c r="I1" s="266"/>
      <c r="J1" s="266"/>
    </row>
    <row r="2" spans="1:12" ht="18.75" thickBot="1" x14ac:dyDescent="0.3">
      <c r="B2" s="267" t="s">
        <v>0</v>
      </c>
      <c r="C2" s="268"/>
      <c r="D2" s="268"/>
      <c r="E2" s="268"/>
      <c r="F2" s="268"/>
      <c r="G2" s="268"/>
      <c r="H2" s="268"/>
      <c r="I2" s="269" t="s">
        <v>1</v>
      </c>
      <c r="J2" s="270"/>
    </row>
    <row r="3" spans="1:12" ht="9.75" customHeight="1" thickBot="1" x14ac:dyDescent="0.3">
      <c r="B3" s="271"/>
      <c r="C3" s="272"/>
      <c r="D3" s="272"/>
      <c r="E3" s="272"/>
      <c r="F3" s="272"/>
      <c r="G3" s="272"/>
      <c r="H3" s="272"/>
      <c r="I3" s="272"/>
      <c r="J3" s="273"/>
    </row>
    <row r="4" spans="1:12" x14ac:dyDescent="0.25">
      <c r="A4" s="1"/>
      <c r="B4" s="274" t="s">
        <v>2</v>
      </c>
      <c r="C4" s="275"/>
      <c r="D4" s="276"/>
      <c r="E4" s="276"/>
      <c r="F4" s="277"/>
      <c r="G4" s="278" t="s">
        <v>3</v>
      </c>
      <c r="H4" s="279"/>
      <c r="I4" s="279"/>
      <c r="J4" s="280"/>
    </row>
    <row r="5" spans="1:12" ht="15.75" thickBot="1" x14ac:dyDescent="0.3">
      <c r="B5" s="295"/>
      <c r="C5" s="296"/>
      <c r="D5" s="297"/>
      <c r="E5" s="297"/>
      <c r="F5" s="298"/>
      <c r="G5" s="299" t="s">
        <v>4</v>
      </c>
      <c r="H5" s="300"/>
      <c r="I5" s="300"/>
      <c r="J5" s="301"/>
    </row>
    <row r="6" spans="1:12" ht="15.75" thickBot="1" x14ac:dyDescent="0.3">
      <c r="B6" s="279"/>
      <c r="C6" s="302"/>
      <c r="D6" s="302"/>
      <c r="E6" s="302"/>
      <c r="F6" s="302"/>
      <c r="G6" s="302"/>
      <c r="H6" s="302"/>
      <c r="I6" s="302"/>
      <c r="J6" s="302"/>
    </row>
    <row r="7" spans="1:12" x14ac:dyDescent="0.25">
      <c r="B7" s="303" t="s">
        <v>5</v>
      </c>
      <c r="C7" s="304"/>
      <c r="D7" s="305"/>
      <c r="E7" s="305"/>
      <c r="F7" s="306"/>
      <c r="G7" s="307" t="s">
        <v>6</v>
      </c>
      <c r="H7" s="308" t="s">
        <v>7</v>
      </c>
      <c r="I7" s="308"/>
      <c r="J7" s="309"/>
    </row>
    <row r="8" spans="1:12" ht="15.75" thickBot="1" x14ac:dyDescent="0.3">
      <c r="B8" s="295" t="s">
        <v>8</v>
      </c>
      <c r="C8" s="296"/>
      <c r="D8" s="297"/>
      <c r="E8" s="297"/>
      <c r="F8" s="298"/>
      <c r="G8" s="310"/>
      <c r="H8" s="300"/>
      <c r="I8" s="300"/>
      <c r="J8" s="301"/>
    </row>
    <row r="9" spans="1:12" ht="15.75" thickBot="1" x14ac:dyDescent="0.3">
      <c r="B9" s="281"/>
      <c r="C9" s="282"/>
      <c r="D9" s="282"/>
      <c r="E9" s="282"/>
      <c r="F9" s="282"/>
      <c r="G9" s="282"/>
      <c r="H9" s="282"/>
      <c r="I9" s="282"/>
      <c r="J9" s="283"/>
    </row>
    <row r="10" spans="1:12" ht="15.75" thickBot="1" x14ac:dyDescent="0.3">
      <c r="B10" s="284" t="s">
        <v>9</v>
      </c>
      <c r="C10" s="284" t="s">
        <v>10</v>
      </c>
      <c r="D10" s="286" t="s">
        <v>11</v>
      </c>
      <c r="E10" s="288" t="s">
        <v>12</v>
      </c>
      <c r="F10" s="289"/>
      <c r="G10" s="290" t="s">
        <v>13</v>
      </c>
      <c r="H10" s="291"/>
      <c r="I10" s="292"/>
      <c r="J10" s="293" t="s">
        <v>14</v>
      </c>
    </row>
    <row r="11" spans="1:12" ht="27.75" customHeight="1" thickBot="1" x14ac:dyDescent="0.3">
      <c r="B11" s="285"/>
      <c r="C11" s="285"/>
      <c r="D11" s="287"/>
      <c r="E11" s="2" t="s">
        <v>15</v>
      </c>
      <c r="F11" s="3" t="s">
        <v>16</v>
      </c>
      <c r="G11" s="4" t="s">
        <v>17</v>
      </c>
      <c r="H11" s="4" t="s">
        <v>18</v>
      </c>
      <c r="I11" s="4" t="s">
        <v>19</v>
      </c>
      <c r="J11" s="294"/>
    </row>
    <row r="12" spans="1:12" ht="15.75" thickBot="1" x14ac:dyDescent="0.3">
      <c r="B12" s="5"/>
      <c r="C12" s="5"/>
      <c r="D12" s="6"/>
      <c r="E12" s="7"/>
      <c r="F12" s="8"/>
      <c r="G12" s="9"/>
      <c r="H12" s="9"/>
      <c r="I12" s="9"/>
      <c r="J12" s="10"/>
    </row>
    <row r="13" spans="1:12" ht="16.5" thickBot="1" x14ac:dyDescent="0.3">
      <c r="B13" s="11" t="s">
        <v>20</v>
      </c>
      <c r="C13" s="12"/>
      <c r="D13" s="318" t="s">
        <v>21</v>
      </c>
      <c r="E13" s="272"/>
      <c r="F13" s="272"/>
      <c r="G13" s="272"/>
      <c r="H13" s="273"/>
      <c r="I13" s="13">
        <f>SUM(H14:H48)</f>
        <v>0</v>
      </c>
      <c r="J13" s="14"/>
      <c r="K13" s="1" t="s">
        <v>22</v>
      </c>
    </row>
    <row r="14" spans="1:12" x14ac:dyDescent="0.25">
      <c r="B14" s="15" t="s">
        <v>23</v>
      </c>
      <c r="C14" s="16"/>
      <c r="D14" s="17" t="str">
        <f>'[1]A. DE PRECIOS CIVIL'!D6</f>
        <v>Limpieza de terreno y nivelación sin aporte de tierra</v>
      </c>
      <c r="E14" s="18" t="s">
        <v>24</v>
      </c>
      <c r="F14" s="19">
        <v>1631</v>
      </c>
      <c r="G14" s="20">
        <v>0</v>
      </c>
      <c r="H14" s="21">
        <f t="shared" ref="H14:H48" si="0">F14*G14</f>
        <v>0</v>
      </c>
      <c r="I14" s="22"/>
      <c r="J14" s="23"/>
      <c r="K14" s="319" t="s">
        <v>25</v>
      </c>
      <c r="L14" s="266"/>
    </row>
    <row r="15" spans="1:12" x14ac:dyDescent="0.25">
      <c r="B15" s="24" t="s">
        <v>26</v>
      </c>
      <c r="C15" s="25"/>
      <c r="D15" s="26" t="str">
        <f>'[1]A. DE PRECIOS CIVIL'!D38</f>
        <v>Cartel de obra</v>
      </c>
      <c r="E15" s="27" t="s">
        <v>24</v>
      </c>
      <c r="F15" s="28">
        <v>4.5</v>
      </c>
      <c r="G15" s="29">
        <v>0</v>
      </c>
      <c r="H15" s="30">
        <f t="shared" si="0"/>
        <v>0</v>
      </c>
      <c r="I15" s="31"/>
      <c r="J15" s="32"/>
      <c r="K15" s="1"/>
    </row>
    <row r="16" spans="1:12" x14ac:dyDescent="0.25">
      <c r="B16" s="24" t="s">
        <v>27</v>
      </c>
      <c r="C16" s="25"/>
      <c r="D16" s="26" t="str">
        <f>'[1]A. DE PRECIOS CIVIL'!D69</f>
        <v>Replanteo Planialtimétrico</v>
      </c>
      <c r="E16" s="27" t="s">
        <v>28</v>
      </c>
      <c r="F16" s="28">
        <v>300</v>
      </c>
      <c r="G16" s="29">
        <v>0</v>
      </c>
      <c r="H16" s="30">
        <f t="shared" si="0"/>
        <v>0</v>
      </c>
      <c r="I16" s="31"/>
      <c r="J16" s="32"/>
      <c r="K16" s="1"/>
    </row>
    <row r="17" spans="2:11" hidden="1" x14ac:dyDescent="0.25">
      <c r="B17" s="24" t="s">
        <v>29</v>
      </c>
      <c r="C17" s="25" t="s">
        <v>20</v>
      </c>
      <c r="D17" s="26" t="str">
        <f>'[1]A. DE PRECIOS CIVIL'!D100</f>
        <v xml:space="preserve">Demolición de obra completa en forma mecánica </v>
      </c>
      <c r="E17" s="27" t="s">
        <v>24</v>
      </c>
      <c r="F17" s="28"/>
      <c r="G17" s="29">
        <f>'[1]A. DE PRECIOS CIVIL'!H120</f>
        <v>9984.4833093015804</v>
      </c>
      <c r="H17" s="30">
        <f t="shared" si="0"/>
        <v>0</v>
      </c>
      <c r="I17" s="31"/>
      <c r="J17" s="32" t="e">
        <f t="shared" ref="J17:J42" si="1">H17/$I$1044</f>
        <v>#DIV/0!</v>
      </c>
      <c r="K17" s="1"/>
    </row>
    <row r="18" spans="2:11" hidden="1" x14ac:dyDescent="0.25">
      <c r="B18" s="24"/>
      <c r="C18" s="25" t="s">
        <v>30</v>
      </c>
      <c r="D18" s="26" t="str">
        <f>'[1]A. DE PRECIOS CIVIL'!D131</f>
        <v>Demolición de obra completa en forma manual</v>
      </c>
      <c r="E18" s="27" t="s">
        <v>24</v>
      </c>
      <c r="F18" s="28"/>
      <c r="G18" s="29">
        <f>'[1]A. DE PRECIOS CIVIL'!H151</f>
        <v>18610.564485533941</v>
      </c>
      <c r="H18" s="30">
        <f t="shared" si="0"/>
        <v>0</v>
      </c>
      <c r="I18" s="31"/>
      <c r="J18" s="32" t="e">
        <f t="shared" si="1"/>
        <v>#DIV/0!</v>
      </c>
      <c r="K18" s="1"/>
    </row>
    <row r="19" spans="2:11" hidden="1" x14ac:dyDescent="0.25">
      <c r="B19" s="24"/>
      <c r="C19" s="25" t="s">
        <v>31</v>
      </c>
      <c r="D19" s="26" t="str">
        <f>'[1]A. DE PRECIOS CIVIL'!D162</f>
        <v xml:space="preserve">Demolición de hormigón/mampostería en forma mecánica </v>
      </c>
      <c r="E19" s="27" t="s">
        <v>24</v>
      </c>
      <c r="F19" s="28"/>
      <c r="G19" s="29">
        <f>'[1]A. DE PRECIOS CIVIL'!H182</f>
        <v>10292.498410689648</v>
      </c>
      <c r="H19" s="30">
        <f t="shared" si="0"/>
        <v>0</v>
      </c>
      <c r="I19" s="31"/>
      <c r="J19" s="32" t="e">
        <f t="shared" si="1"/>
        <v>#DIV/0!</v>
      </c>
      <c r="K19" s="1"/>
    </row>
    <row r="20" spans="2:11" hidden="1" x14ac:dyDescent="0.25">
      <c r="B20" s="24"/>
      <c r="C20" s="25" t="s">
        <v>32</v>
      </c>
      <c r="D20" s="26" t="str">
        <f>'[1]A. DE PRECIOS CIVIL'!D193</f>
        <v>Demolición de hormigón en forma manual</v>
      </c>
      <c r="E20" s="27" t="s">
        <v>33</v>
      </c>
      <c r="F20" s="28"/>
      <c r="G20" s="29">
        <f>'[1]A. DE PRECIOS CIVIL'!H213</f>
        <v>28275.370207417978</v>
      </c>
      <c r="H20" s="30">
        <f t="shared" si="0"/>
        <v>0</v>
      </c>
      <c r="I20" s="31"/>
      <c r="J20" s="32" t="e">
        <f t="shared" si="1"/>
        <v>#DIV/0!</v>
      </c>
      <c r="K20" s="1"/>
    </row>
    <row r="21" spans="2:11" ht="24.75" hidden="1" customHeight="1" x14ac:dyDescent="0.25">
      <c r="B21" s="24"/>
      <c r="C21" s="25" t="s">
        <v>34</v>
      </c>
      <c r="D21" s="26" t="str">
        <f>'[1]A. DE PRECIOS CIVIL'!D224</f>
        <v xml:space="preserve">Demolición de mampostería de ladrillo común en forma manual </v>
      </c>
      <c r="E21" s="27" t="s">
        <v>33</v>
      </c>
      <c r="F21" s="28"/>
      <c r="G21" s="29">
        <f>'[1]A. DE PRECIOS CIVIL'!H244</f>
        <v>13081.025480999839</v>
      </c>
      <c r="H21" s="30">
        <f t="shared" si="0"/>
        <v>0</v>
      </c>
      <c r="I21" s="31"/>
      <c r="J21" s="32" t="e">
        <f t="shared" si="1"/>
        <v>#DIV/0!</v>
      </c>
      <c r="K21" s="1"/>
    </row>
    <row r="22" spans="2:11" ht="28.5" hidden="1" customHeight="1" x14ac:dyDescent="0.25">
      <c r="B22" s="24"/>
      <c r="C22" s="25" t="s">
        <v>35</v>
      </c>
      <c r="D22" s="26" t="str">
        <f>'[1]A. DE PRECIOS CIVIL'!D255</f>
        <v xml:space="preserve">Demolición de mampostería de ladrillo hueco en forma manual </v>
      </c>
      <c r="E22" s="27" t="s">
        <v>33</v>
      </c>
      <c r="F22" s="28"/>
      <c r="G22" s="29">
        <f>'[1]A. DE PRECIOS CIVIL'!H275</f>
        <v>8771.7091119089273</v>
      </c>
      <c r="H22" s="30">
        <f t="shared" si="0"/>
        <v>0</v>
      </c>
      <c r="I22" s="31"/>
      <c r="J22" s="32" t="e">
        <f t="shared" si="1"/>
        <v>#DIV/0!</v>
      </c>
      <c r="K22" s="1"/>
    </row>
    <row r="23" spans="2:11" hidden="1" x14ac:dyDescent="0.25">
      <c r="B23" s="24"/>
      <c r="C23" s="25" t="s">
        <v>36</v>
      </c>
      <c r="D23" s="26" t="str">
        <f>'[1]A. DE PRECIOS CIVIL'!D286</f>
        <v>Extracción y retiro de revestimiento en pared</v>
      </c>
      <c r="E23" s="27" t="s">
        <v>24</v>
      </c>
      <c r="F23" s="28"/>
      <c r="G23" s="29">
        <f>'[1]A. DE PRECIOS CIVIL'!H306</f>
        <v>1681.8622000951441</v>
      </c>
      <c r="H23" s="30">
        <f t="shared" si="0"/>
        <v>0</v>
      </c>
      <c r="I23" s="31"/>
      <c r="J23" s="32" t="e">
        <f t="shared" si="1"/>
        <v>#DIV/0!</v>
      </c>
      <c r="K23" s="1"/>
    </row>
    <row r="24" spans="2:11" hidden="1" x14ac:dyDescent="0.25">
      <c r="B24" s="24"/>
      <c r="C24" s="25" t="s">
        <v>37</v>
      </c>
      <c r="D24" s="26" t="str">
        <f>'[1]A. DE PRECIOS CIVIL'!D317</f>
        <v xml:space="preserve">Picado y retiro de revoque </v>
      </c>
      <c r="E24" s="27" t="s">
        <v>24</v>
      </c>
      <c r="F24" s="28"/>
      <c r="G24" s="29">
        <f>'[1]A. DE PRECIOS CIVIL'!H337</f>
        <v>1781.8862798812079</v>
      </c>
      <c r="H24" s="30">
        <f t="shared" si="0"/>
        <v>0</v>
      </c>
      <c r="I24" s="31"/>
      <c r="J24" s="32" t="e">
        <f t="shared" si="1"/>
        <v>#DIV/0!</v>
      </c>
      <c r="K24" s="1"/>
    </row>
    <row r="25" spans="2:11" hidden="1" x14ac:dyDescent="0.25">
      <c r="B25" s="24"/>
      <c r="C25" s="25" t="s">
        <v>38</v>
      </c>
      <c r="D25" s="26" t="str">
        <f>'[1]A. DE PRECIOS CIVIL'!D348</f>
        <v xml:space="preserve">Picado y retiro de contrapiso </v>
      </c>
      <c r="E25" s="27" t="s">
        <v>33</v>
      </c>
      <c r="F25" s="28"/>
      <c r="G25" s="29">
        <f>'[1]A. DE PRECIOS CIVIL'!H368</f>
        <v>19840.737432514987</v>
      </c>
      <c r="H25" s="30">
        <f t="shared" si="0"/>
        <v>0</v>
      </c>
      <c r="I25" s="31"/>
      <c r="J25" s="32" t="e">
        <f t="shared" si="1"/>
        <v>#DIV/0!</v>
      </c>
      <c r="K25" s="1"/>
    </row>
    <row r="26" spans="2:11" hidden="1" x14ac:dyDescent="0.25">
      <c r="B26" s="24"/>
      <c r="C26" s="25" t="s">
        <v>39</v>
      </c>
      <c r="D26" s="26" t="str">
        <f>'[1]A. DE PRECIOS CIVIL'!D379</f>
        <v xml:space="preserve">Picado y retiro de piso </v>
      </c>
      <c r="E26" s="27" t="s">
        <v>24</v>
      </c>
      <c r="F26" s="28"/>
      <c r="G26" s="29">
        <f>'[1]A. DE PRECIOS CIVIL'!H399</f>
        <v>1712.9175608793928</v>
      </c>
      <c r="H26" s="30">
        <f t="shared" si="0"/>
        <v>0</v>
      </c>
      <c r="I26" s="31"/>
      <c r="J26" s="32" t="e">
        <f t="shared" si="1"/>
        <v>#DIV/0!</v>
      </c>
      <c r="K26" s="1"/>
    </row>
    <row r="27" spans="2:11" hidden="1" x14ac:dyDescent="0.25">
      <c r="B27" s="24"/>
      <c r="C27" s="25" t="s">
        <v>40</v>
      </c>
      <c r="D27" s="26" t="str">
        <f>'[1]A. DE PRECIOS CIVIL'!D410</f>
        <v>Retiro de carpinterias</v>
      </c>
      <c r="E27" s="27" t="s">
        <v>24</v>
      </c>
      <c r="F27" s="28"/>
      <c r="G27" s="29">
        <f>'[1]A. DE PRECIOS CIVIL'!H430</f>
        <v>1703.6439827454219</v>
      </c>
      <c r="H27" s="30">
        <f t="shared" si="0"/>
        <v>0</v>
      </c>
      <c r="I27" s="31"/>
      <c r="J27" s="32" t="e">
        <f t="shared" si="1"/>
        <v>#DIV/0!</v>
      </c>
      <c r="K27" s="1"/>
    </row>
    <row r="28" spans="2:11" hidden="1" x14ac:dyDescent="0.25">
      <c r="B28" s="24"/>
      <c r="C28" s="25" t="s">
        <v>41</v>
      </c>
      <c r="D28" s="26" t="str">
        <f>'[1]A. DE PRECIOS CIVIL'!D441</f>
        <v>Retiro de artefactos</v>
      </c>
      <c r="E28" s="27" t="s">
        <v>42</v>
      </c>
      <c r="F28" s="28"/>
      <c r="G28" s="29">
        <f>'[1]A. DE PRECIOS CIVIL'!H461</f>
        <v>2041.6295803211797</v>
      </c>
      <c r="H28" s="30">
        <f t="shared" si="0"/>
        <v>0</v>
      </c>
      <c r="I28" s="31"/>
      <c r="J28" s="32" t="e">
        <f t="shared" si="1"/>
        <v>#DIV/0!</v>
      </c>
      <c r="K28" s="1"/>
    </row>
    <row r="29" spans="2:11" hidden="1" x14ac:dyDescent="0.25">
      <c r="B29" s="24"/>
      <c r="C29" s="25" t="s">
        <v>43</v>
      </c>
      <c r="D29" s="26" t="str">
        <f>'[1]A. DE PRECIOS CIVIL'!D472</f>
        <v xml:space="preserve">Retiro de cañerias de instalaciones existentes </v>
      </c>
      <c r="E29" s="27" t="s">
        <v>28</v>
      </c>
      <c r="F29" s="28"/>
      <c r="G29" s="29">
        <f>'[1]A. DE PRECIOS CIVIL'!H492</f>
        <v>2210.6223791090588</v>
      </c>
      <c r="H29" s="30">
        <f t="shared" si="0"/>
        <v>0</v>
      </c>
      <c r="I29" s="31"/>
      <c r="J29" s="32" t="e">
        <f t="shared" si="1"/>
        <v>#DIV/0!</v>
      </c>
      <c r="K29" s="1"/>
    </row>
    <row r="30" spans="2:11" hidden="1" x14ac:dyDescent="0.25">
      <c r="B30" s="24"/>
      <c r="C30" s="25" t="s">
        <v>44</v>
      </c>
      <c r="D30" s="26" t="str">
        <f>'[1]A. DE PRECIOS CIVIL'!D503</f>
        <v xml:space="preserve">Extracción de cubierta de chapa completa </v>
      </c>
      <c r="E30" s="27" t="s">
        <v>24</v>
      </c>
      <c r="F30" s="28"/>
      <c r="G30" s="29">
        <f>'[1]A. DE PRECIOS CIVIL'!H523</f>
        <v>2257.8093154605954</v>
      </c>
      <c r="H30" s="30">
        <f t="shared" si="0"/>
        <v>0</v>
      </c>
      <c r="I30" s="31"/>
      <c r="J30" s="32" t="e">
        <f t="shared" si="1"/>
        <v>#DIV/0!</v>
      </c>
      <c r="K30" s="1"/>
    </row>
    <row r="31" spans="2:11" hidden="1" x14ac:dyDescent="0.25">
      <c r="B31" s="24"/>
      <c r="C31" s="25" t="s">
        <v>45</v>
      </c>
      <c r="D31" s="26" t="str">
        <f>'[1]A. DE PRECIOS CIVIL'!D534</f>
        <v xml:space="preserve">Extracción de cubierta de tejas completa </v>
      </c>
      <c r="E31" s="27" t="s">
        <v>24</v>
      </c>
      <c r="F31" s="28"/>
      <c r="G31" s="29">
        <f>'[1]A. DE PRECIOS CIVIL'!H554</f>
        <v>3031.992904872684</v>
      </c>
      <c r="H31" s="30">
        <f t="shared" si="0"/>
        <v>0</v>
      </c>
      <c r="I31" s="31"/>
      <c r="J31" s="32" t="e">
        <f t="shared" si="1"/>
        <v>#DIV/0!</v>
      </c>
      <c r="K31" s="1"/>
    </row>
    <row r="32" spans="2:11" hidden="1" x14ac:dyDescent="0.25">
      <c r="B32" s="24"/>
      <c r="C32" s="25" t="s">
        <v>46</v>
      </c>
      <c r="D32" s="26" t="str">
        <f>'[1]A. DE PRECIOS CIVIL'!D565</f>
        <v>Extracción de chapa (incluye elementos de fijación)</v>
      </c>
      <c r="E32" s="27" t="s">
        <v>24</v>
      </c>
      <c r="F32" s="28"/>
      <c r="G32" s="29">
        <f>'[1]A. DE PRECIOS CIVIL'!H585</f>
        <v>1020.8147901605898</v>
      </c>
      <c r="H32" s="30">
        <f t="shared" si="0"/>
        <v>0</v>
      </c>
      <c r="I32" s="31"/>
      <c r="J32" s="32" t="e">
        <f t="shared" si="1"/>
        <v>#DIV/0!</v>
      </c>
      <c r="K32" s="1"/>
    </row>
    <row r="33" spans="2:16" hidden="1" x14ac:dyDescent="0.25">
      <c r="B33" s="24"/>
      <c r="C33" s="25" t="s">
        <v>47</v>
      </c>
      <c r="D33" s="26" t="str">
        <f>'[1]A. DE PRECIOS CIVIL'!D596</f>
        <v>Extracción de tejas/pizarras (incluye elementos de fijación)</v>
      </c>
      <c r="E33" s="27" t="s">
        <v>24</v>
      </c>
      <c r="F33" s="28"/>
      <c r="G33" s="29">
        <f>'[1]A. DE PRECIOS CIVIL'!H616</f>
        <v>1189.8075889484685</v>
      </c>
      <c r="H33" s="30">
        <f t="shared" si="0"/>
        <v>0</v>
      </c>
      <c r="I33" s="31"/>
      <c r="J33" s="32" t="e">
        <f t="shared" si="1"/>
        <v>#DIV/0!</v>
      </c>
      <c r="K33" s="1"/>
    </row>
    <row r="34" spans="2:16" hidden="1" x14ac:dyDescent="0.25">
      <c r="B34" s="24"/>
      <c r="C34" s="25" t="s">
        <v>48</v>
      </c>
      <c r="D34" s="26" t="str">
        <f>'[1]A. DE PRECIOS CIVIL'!D627</f>
        <v>Extracción de membrana</v>
      </c>
      <c r="E34" s="27" t="s">
        <v>24</v>
      </c>
      <c r="F34" s="28"/>
      <c r="G34" s="29">
        <f>'[1]A. DE PRECIOS CIVIL'!H647</f>
        <v>936.92228594181393</v>
      </c>
      <c r="H34" s="30">
        <f t="shared" si="0"/>
        <v>0</v>
      </c>
      <c r="I34" s="31"/>
      <c r="J34" s="32" t="e">
        <f t="shared" si="1"/>
        <v>#DIV/0!</v>
      </c>
      <c r="K34" s="1"/>
    </row>
    <row r="35" spans="2:16" hidden="1" x14ac:dyDescent="0.25">
      <c r="B35" s="24"/>
      <c r="C35" s="25" t="s">
        <v>49</v>
      </c>
      <c r="D35" s="26" t="str">
        <f>'[1]A. DE PRECIOS CIVIL'!D658</f>
        <v>Extracción de placas yeso existentes en cielorraso.</v>
      </c>
      <c r="E35" s="27" t="s">
        <v>24</v>
      </c>
      <c r="F35" s="28"/>
      <c r="G35" s="29">
        <f>'[1]A. DE PRECIOS CIVIL'!H678</f>
        <v>771.96238104575707</v>
      </c>
      <c r="H35" s="30">
        <f t="shared" si="0"/>
        <v>0</v>
      </c>
      <c r="I35" s="31"/>
      <c r="J35" s="32" t="e">
        <f t="shared" si="1"/>
        <v>#DIV/0!</v>
      </c>
      <c r="K35" s="1"/>
    </row>
    <row r="36" spans="2:16" hidden="1" x14ac:dyDescent="0.25">
      <c r="B36" s="24"/>
      <c r="C36" s="25" t="s">
        <v>50</v>
      </c>
      <c r="D36" s="26" t="str">
        <f>'[1]A. DE PRECIOS CIVIL'!D689</f>
        <v>Picado de cielorraso de yeso/cal aplicado bajo losa</v>
      </c>
      <c r="E36" s="27" t="s">
        <v>24</v>
      </c>
      <c r="F36" s="28"/>
      <c r="G36" s="29">
        <f>'[1]A. DE PRECIOS CIVIL'!H709</f>
        <v>1359.404282911511</v>
      </c>
      <c r="H36" s="30">
        <f t="shared" si="0"/>
        <v>0</v>
      </c>
      <c r="I36" s="31"/>
      <c r="J36" s="32" t="e">
        <f t="shared" si="1"/>
        <v>#DIV/0!</v>
      </c>
      <c r="K36" s="1"/>
    </row>
    <row r="37" spans="2:16" ht="25.5" hidden="1" x14ac:dyDescent="0.25">
      <c r="B37" s="24"/>
      <c r="C37" s="25" t="s">
        <v>51</v>
      </c>
      <c r="D37" s="26" t="str">
        <f>'[1]A. DE PRECIOS CIVIL'!D720</f>
        <v>Extracción de Cielorraso suspendido completo a la cal y/o yeso.</v>
      </c>
      <c r="E37" s="27" t="s">
        <v>24</v>
      </c>
      <c r="F37" s="28"/>
      <c r="G37" s="29">
        <f>'[1]A. DE PRECIOS CIVIL'!H740</f>
        <v>1696.7859853121049</v>
      </c>
      <c r="H37" s="30">
        <f t="shared" si="0"/>
        <v>0</v>
      </c>
      <c r="I37" s="31"/>
      <c r="J37" s="32" t="e">
        <f t="shared" si="1"/>
        <v>#DIV/0!</v>
      </c>
      <c r="K37" s="1"/>
    </row>
    <row r="38" spans="2:16" hidden="1" x14ac:dyDescent="0.25">
      <c r="B38" s="24"/>
      <c r="C38" s="25" t="s">
        <v>52</v>
      </c>
      <c r="D38" s="26" t="str">
        <f>'[1]A. DE PRECIOS CIVIL'!D751</f>
        <v>Desmonte aulas modulares (con recupero)</v>
      </c>
      <c r="E38" s="27" t="s">
        <v>24</v>
      </c>
      <c r="F38" s="28"/>
      <c r="G38" s="29">
        <f>'[1]A. DE PRECIOS CIVIL'!H771</f>
        <v>4224.8199696969696</v>
      </c>
      <c r="H38" s="30">
        <f t="shared" si="0"/>
        <v>0</v>
      </c>
      <c r="I38" s="31"/>
      <c r="J38" s="32" t="e">
        <f t="shared" si="1"/>
        <v>#DIV/0!</v>
      </c>
      <c r="K38" s="1"/>
    </row>
    <row r="39" spans="2:16" hidden="1" x14ac:dyDescent="0.25">
      <c r="B39" s="24"/>
      <c r="C39" s="25" t="s">
        <v>53</v>
      </c>
      <c r="D39" s="26" t="str">
        <f>'[1]A. DE PRECIOS CIVIL'!D782</f>
        <v>Extracción cerco de alambre</v>
      </c>
      <c r="E39" s="27" t="s">
        <v>24</v>
      </c>
      <c r="F39" s="28"/>
      <c r="G39" s="29">
        <f>'[1]A. DE PRECIOS CIVIL'!H802</f>
        <v>675.97119515151519</v>
      </c>
      <c r="H39" s="30">
        <f t="shared" si="0"/>
        <v>0</v>
      </c>
      <c r="I39" s="31"/>
      <c r="J39" s="32" t="e">
        <f t="shared" si="1"/>
        <v>#DIV/0!</v>
      </c>
      <c r="K39" s="1"/>
    </row>
    <row r="40" spans="2:16" ht="24.75" customHeight="1" x14ac:dyDescent="0.25">
      <c r="B40" s="24" t="s">
        <v>54</v>
      </c>
      <c r="C40" s="25" t="s">
        <v>20</v>
      </c>
      <c r="D40" s="26" t="str">
        <f>'[1]A. DE PRECIOS CIVIL'!D813</f>
        <v>Cerco de obra - Panel fenólico de 15 mm y estructura Tirantes de madera 3"x3"</v>
      </c>
      <c r="E40" s="27" t="s">
        <v>24</v>
      </c>
      <c r="F40" s="28">
        <v>530</v>
      </c>
      <c r="G40" s="29">
        <v>0</v>
      </c>
      <c r="H40" s="30">
        <f t="shared" si="0"/>
        <v>0</v>
      </c>
      <c r="I40" s="31"/>
      <c r="J40" s="32"/>
      <c r="K40" s="1"/>
    </row>
    <row r="41" spans="2:16" x14ac:dyDescent="0.25">
      <c r="B41" s="24"/>
      <c r="C41" s="25" t="s">
        <v>30</v>
      </c>
      <c r="D41" s="26" t="str">
        <f>'[1]A. DE PRECIOS CIVIL'!D844</f>
        <v>Obrador</v>
      </c>
      <c r="E41" s="27" t="s">
        <v>42</v>
      </c>
      <c r="F41" s="28">
        <v>1</v>
      </c>
      <c r="G41" s="29">
        <v>0</v>
      </c>
      <c r="H41" s="30">
        <f t="shared" si="0"/>
        <v>0</v>
      </c>
      <c r="I41" s="31"/>
      <c r="J41" s="32"/>
      <c r="K41" s="1"/>
    </row>
    <row r="42" spans="2:16" hidden="1" x14ac:dyDescent="0.25">
      <c r="B42" s="24"/>
      <c r="C42" s="25" t="s">
        <v>31</v>
      </c>
      <c r="D42" s="26" t="str">
        <f>'[1]A. DE PRECIOS CIVIL'!D875</f>
        <v>Alquiler de andamios x 6 cuerpos (Flete incorporado)</v>
      </c>
      <c r="E42" s="27" t="s">
        <v>55</v>
      </c>
      <c r="F42" s="28">
        <v>0</v>
      </c>
      <c r="G42" s="29">
        <f>'[1]A. DE PRECIOS CIVIL'!H895</f>
        <v>6659.4614818780829</v>
      </c>
      <c r="H42" s="30">
        <f t="shared" si="0"/>
        <v>0</v>
      </c>
      <c r="I42" s="31"/>
      <c r="J42" s="32" t="e">
        <f t="shared" si="1"/>
        <v>#DIV/0!</v>
      </c>
      <c r="K42" s="1"/>
    </row>
    <row r="43" spans="2:16" x14ac:dyDescent="0.25">
      <c r="B43" s="24" t="s">
        <v>56</v>
      </c>
      <c r="C43" s="25" t="s">
        <v>20</v>
      </c>
      <c r="D43" s="26" t="str">
        <f>'[1]A. DE PRECIOS CIVIL'!D906</f>
        <v>Retiro de árbol en forma manual</v>
      </c>
      <c r="E43" s="27" t="s">
        <v>42</v>
      </c>
      <c r="F43" s="28">
        <v>1</v>
      </c>
      <c r="G43" s="29">
        <v>0</v>
      </c>
      <c r="H43" s="30">
        <f t="shared" si="0"/>
        <v>0</v>
      </c>
      <c r="I43" s="31"/>
      <c r="J43" s="32"/>
      <c r="K43" s="1"/>
    </row>
    <row r="44" spans="2:16" x14ac:dyDescent="0.25">
      <c r="B44" s="24"/>
      <c r="C44" s="25" t="s">
        <v>30</v>
      </c>
      <c r="D44" s="26" t="str">
        <f>'[1]A. DE PRECIOS CIVIL'!D937</f>
        <v>Retiro de árbol en forma mecánica</v>
      </c>
      <c r="E44" s="27" t="s">
        <v>42</v>
      </c>
      <c r="F44" s="28">
        <v>3</v>
      </c>
      <c r="G44" s="29">
        <v>0</v>
      </c>
      <c r="H44" s="30">
        <f t="shared" si="0"/>
        <v>0</v>
      </c>
      <c r="I44" s="31"/>
      <c r="J44" s="32"/>
      <c r="K44" s="1"/>
    </row>
    <row r="45" spans="2:16" x14ac:dyDescent="0.25">
      <c r="B45" s="24" t="s">
        <v>57</v>
      </c>
      <c r="C45" s="25" t="s">
        <v>20</v>
      </c>
      <c r="D45" s="26" t="str">
        <f>'[1]A. DE PRECIOS CIVIL'!D968</f>
        <v>Estudio de suelos (3 perforaciones)</v>
      </c>
      <c r="E45" s="27" t="s">
        <v>42</v>
      </c>
      <c r="F45" s="28">
        <v>1</v>
      </c>
      <c r="G45" s="29">
        <v>0</v>
      </c>
      <c r="H45" s="30">
        <f t="shared" si="0"/>
        <v>0</v>
      </c>
      <c r="I45" s="31"/>
      <c r="J45" s="32"/>
      <c r="K45" s="1"/>
    </row>
    <row r="46" spans="2:16" ht="14.25" customHeight="1" x14ac:dyDescent="0.25">
      <c r="B46" s="24" t="s">
        <v>58</v>
      </c>
      <c r="C46" s="25" t="s">
        <v>20</v>
      </c>
      <c r="D46" s="26" t="str">
        <f>'[1]A. DE PRECIOS CIVIL'!D999:E999</f>
        <v>Plan de Manejo Ambiental y Social</v>
      </c>
      <c r="E46" s="27" t="s">
        <v>42</v>
      </c>
      <c r="F46" s="28">
        <v>1</v>
      </c>
      <c r="G46" s="29">
        <v>0</v>
      </c>
      <c r="H46" s="30">
        <f t="shared" si="0"/>
        <v>0</v>
      </c>
      <c r="I46" s="31"/>
      <c r="J46" s="32"/>
      <c r="K46" s="33"/>
      <c r="L46" s="33"/>
      <c r="M46" s="33"/>
      <c r="N46" s="33"/>
      <c r="O46" s="33"/>
      <c r="P46" s="33"/>
    </row>
    <row r="47" spans="2:16" ht="13.5" customHeight="1" x14ac:dyDescent="0.25">
      <c r="B47" s="24"/>
      <c r="C47" s="25" t="s">
        <v>30</v>
      </c>
      <c r="D47" s="26" t="str">
        <f>'[1]A. DE PRECIOS CIVIL'!D1030:E1030</f>
        <v>Permiso Ambiental</v>
      </c>
      <c r="E47" s="27" t="s">
        <v>42</v>
      </c>
      <c r="F47" s="28">
        <v>1</v>
      </c>
      <c r="G47" s="29">
        <v>0</v>
      </c>
      <c r="H47" s="30">
        <f t="shared" si="0"/>
        <v>0</v>
      </c>
      <c r="I47" s="31"/>
      <c r="J47" s="32"/>
    </row>
    <row r="48" spans="2:16" ht="14.25" customHeight="1" x14ac:dyDescent="0.25">
      <c r="B48" s="24"/>
      <c r="C48" s="25" t="s">
        <v>31</v>
      </c>
      <c r="D48" s="26" t="str">
        <f>'[1]A. DE PRECIOS CIVIL'!D1061:E1061</f>
        <v>Seguimiento Plan de Manejo Ambiental y Social</v>
      </c>
      <c r="E48" s="27" t="s">
        <v>59</v>
      </c>
      <c r="F48" s="28">
        <v>12</v>
      </c>
      <c r="G48" s="29">
        <v>0</v>
      </c>
      <c r="H48" s="30">
        <f t="shared" si="0"/>
        <v>0</v>
      </c>
      <c r="I48" s="31"/>
      <c r="J48" s="32"/>
    </row>
    <row r="49" spans="2:12" ht="15.75" thickBot="1" x14ac:dyDescent="0.3">
      <c r="B49" s="5"/>
      <c r="C49" s="5"/>
      <c r="D49" s="6"/>
      <c r="E49" s="7"/>
      <c r="F49" s="8"/>
      <c r="G49" s="9"/>
      <c r="H49" s="9"/>
      <c r="I49" s="9"/>
      <c r="J49" s="10"/>
    </row>
    <row r="50" spans="2:12" ht="16.5" thickBot="1" x14ac:dyDescent="0.3">
      <c r="B50" s="11" t="s">
        <v>30</v>
      </c>
      <c r="C50" s="12"/>
      <c r="D50" s="318" t="s">
        <v>60</v>
      </c>
      <c r="E50" s="320"/>
      <c r="F50" s="320"/>
      <c r="G50" s="320"/>
      <c r="H50" s="321"/>
      <c r="I50" s="13">
        <f>SUM(H51:H60)</f>
        <v>0</v>
      </c>
      <c r="J50" s="14"/>
      <c r="K50" s="1" t="s">
        <v>22</v>
      </c>
    </row>
    <row r="51" spans="2:12" ht="25.5" x14ac:dyDescent="0.25">
      <c r="B51" s="15" t="s">
        <v>61</v>
      </c>
      <c r="C51" s="34" t="s">
        <v>20</v>
      </c>
      <c r="D51" s="35" t="str">
        <f>'[1]A. DE PRECIOS CIVIL'!D1094</f>
        <v>Relleno, nivelación y compactación con suelo seleccionado (compactación mecánica y terminación con vibrador)</v>
      </c>
      <c r="E51" s="36" t="s">
        <v>33</v>
      </c>
      <c r="F51" s="37">
        <v>510</v>
      </c>
      <c r="G51" s="20">
        <v>0</v>
      </c>
      <c r="H51" s="38">
        <f>F51*G51</f>
        <v>0</v>
      </c>
      <c r="I51" s="39"/>
      <c r="J51" s="40"/>
      <c r="K51" s="319" t="s">
        <v>62</v>
      </c>
      <c r="L51" s="266"/>
    </row>
    <row r="52" spans="2:12" ht="24" hidden="1" customHeight="1" x14ac:dyDescent="0.25">
      <c r="B52" s="41"/>
      <c r="C52" s="25" t="s">
        <v>30</v>
      </c>
      <c r="D52" s="42" t="str">
        <f>'[1]A. DE PRECIOS CIVIL'!D1123</f>
        <v>Relleno, nivelación y compactación con suelo seleccionado en forma manual</v>
      </c>
      <c r="E52" s="43" t="s">
        <v>33</v>
      </c>
      <c r="F52" s="44"/>
      <c r="G52" s="45">
        <f>'[1]A. DE PRECIOS CIVIL'!H1141</f>
        <v>9904.5242355542978</v>
      </c>
      <c r="H52" s="46">
        <f t="shared" ref="H52:H60" si="2">F52*G52</f>
        <v>0</v>
      </c>
      <c r="I52" s="47"/>
      <c r="J52" s="48" t="e">
        <f t="shared" ref="J52:J60" si="3">H52/$I$1044</f>
        <v>#DIV/0!</v>
      </c>
    </row>
    <row r="53" spans="2:12" ht="25.5" hidden="1" x14ac:dyDescent="0.25">
      <c r="B53" s="41"/>
      <c r="C53" s="25" t="s">
        <v>31</v>
      </c>
      <c r="D53" s="42" t="str">
        <f>'[1]A. DE PRECIOS CIVIL'!D1151</f>
        <v>Suelo cemento (compactación mecánica y terminación con vibrador)</v>
      </c>
      <c r="E53" s="43" t="s">
        <v>33</v>
      </c>
      <c r="F53" s="44"/>
      <c r="G53" s="45">
        <f>'[1]A. DE PRECIOS CIVIL'!H1170</f>
        <v>8896.9639823455418</v>
      </c>
      <c r="H53" s="46">
        <f t="shared" si="2"/>
        <v>0</v>
      </c>
      <c r="I53" s="47"/>
      <c r="J53" s="48" t="e">
        <f t="shared" si="3"/>
        <v>#DIV/0!</v>
      </c>
    </row>
    <row r="54" spans="2:12" x14ac:dyDescent="0.25">
      <c r="B54" s="24" t="s">
        <v>63</v>
      </c>
      <c r="C54" s="25" t="s">
        <v>20</v>
      </c>
      <c r="D54" s="42" t="str">
        <f>'[1]A. DE PRECIOS CIVIL'!D1180</f>
        <v>Relleno y nivelación c/ tierra negra en forma mecánica</v>
      </c>
      <c r="E54" s="43" t="s">
        <v>33</v>
      </c>
      <c r="F54" s="44">
        <v>170</v>
      </c>
      <c r="G54" s="45">
        <v>0</v>
      </c>
      <c r="H54" s="46">
        <f t="shared" si="2"/>
        <v>0</v>
      </c>
      <c r="I54" s="47"/>
      <c r="J54" s="48"/>
    </row>
    <row r="55" spans="2:12" x14ac:dyDescent="0.25">
      <c r="B55" s="24" t="s">
        <v>64</v>
      </c>
      <c r="C55" s="25" t="s">
        <v>20</v>
      </c>
      <c r="D55" s="42" t="str">
        <f>'[1]A. DE PRECIOS CIVIL'!D1209</f>
        <v>Excavación manual</v>
      </c>
      <c r="E55" s="43" t="s">
        <v>33</v>
      </c>
      <c r="F55" s="44">
        <v>375</v>
      </c>
      <c r="G55" s="45">
        <v>0</v>
      </c>
      <c r="H55" s="46">
        <f t="shared" si="2"/>
        <v>0</v>
      </c>
      <c r="I55" s="47"/>
      <c r="J55" s="48"/>
    </row>
    <row r="56" spans="2:12" x14ac:dyDescent="0.25">
      <c r="B56" s="41"/>
      <c r="C56" s="25" t="s">
        <v>30</v>
      </c>
      <c r="D56" s="42" t="str">
        <f>'[1]A. DE PRECIOS CIVIL'!D1238</f>
        <v>Excavación mecánica</v>
      </c>
      <c r="E56" s="43" t="s">
        <v>33</v>
      </c>
      <c r="F56" s="44">
        <v>50</v>
      </c>
      <c r="G56" s="45">
        <v>0</v>
      </c>
      <c r="H56" s="46">
        <f t="shared" si="2"/>
        <v>0</v>
      </c>
      <c r="I56" s="47"/>
      <c r="J56" s="48"/>
    </row>
    <row r="57" spans="2:12" hidden="1" x14ac:dyDescent="0.25">
      <c r="B57" s="41"/>
      <c r="C57" s="25" t="s">
        <v>31</v>
      </c>
      <c r="D57" s="42" t="str">
        <f>'[1]A. DE PRECIOS CIVIL'!D1267</f>
        <v xml:space="preserve">Excavacion manual para pilotines diam 0,20 /0,30 </v>
      </c>
      <c r="E57" s="43" t="s">
        <v>42</v>
      </c>
      <c r="F57" s="44"/>
      <c r="G57" s="45">
        <f>'[1]A. DE PRECIOS CIVIL'!H1286</f>
        <v>6168.2371557575761</v>
      </c>
      <c r="H57" s="46">
        <f t="shared" si="2"/>
        <v>0</v>
      </c>
      <c r="I57" s="47"/>
      <c r="J57" s="48" t="e">
        <f t="shared" si="3"/>
        <v>#DIV/0!</v>
      </c>
    </row>
    <row r="58" spans="2:12" hidden="1" x14ac:dyDescent="0.25">
      <c r="B58" s="41"/>
      <c r="C58" s="25" t="s">
        <v>32</v>
      </c>
      <c r="D58" s="42" t="str">
        <f>'[1]A. DE PRECIOS CIVIL'!D1296</f>
        <v>Excavacion mecánica para pilotines diam 0,20 /0,30</v>
      </c>
      <c r="E58" s="43" t="s">
        <v>42</v>
      </c>
      <c r="F58" s="44"/>
      <c r="G58" s="45">
        <f>'[1]A. DE PRECIOS CIVIL'!H1315</f>
        <v>2296.1988523299997</v>
      </c>
      <c r="H58" s="46">
        <f t="shared" si="2"/>
        <v>0</v>
      </c>
      <c r="I58" s="47"/>
      <c r="J58" s="48" t="e">
        <f t="shared" si="3"/>
        <v>#DIV/0!</v>
      </c>
    </row>
    <row r="59" spans="2:12" hidden="1" x14ac:dyDescent="0.25">
      <c r="B59" s="24" t="s">
        <v>65</v>
      </c>
      <c r="C59" s="25" t="s">
        <v>20</v>
      </c>
      <c r="D59" s="42" t="str">
        <f>'[1]A. DE PRECIOS CIVIL'!D1325</f>
        <v>Desmonte manual y retiro</v>
      </c>
      <c r="E59" s="43" t="s">
        <v>33</v>
      </c>
      <c r="F59" s="44"/>
      <c r="G59" s="45">
        <f>'[1]A. DE PRECIOS CIVIL'!H1344</f>
        <v>6621.9896640180414</v>
      </c>
      <c r="H59" s="46">
        <f t="shared" si="2"/>
        <v>0</v>
      </c>
      <c r="I59" s="47"/>
      <c r="J59" s="48" t="e">
        <f t="shared" si="3"/>
        <v>#DIV/0!</v>
      </c>
    </row>
    <row r="60" spans="2:12" hidden="1" x14ac:dyDescent="0.25">
      <c r="B60" s="41"/>
      <c r="C60" s="25" t="s">
        <v>30</v>
      </c>
      <c r="D60" s="42" t="str">
        <f>'[1]A. DE PRECIOS CIVIL'!D1354</f>
        <v>Desmonte mecánico</v>
      </c>
      <c r="E60" s="43" t="s">
        <v>33</v>
      </c>
      <c r="F60" s="44"/>
      <c r="G60" s="45">
        <f>'[1]A. DE PRECIOS CIVIL'!H1373</f>
        <v>3566.147035315174</v>
      </c>
      <c r="H60" s="46">
        <f t="shared" si="2"/>
        <v>0</v>
      </c>
      <c r="I60" s="47"/>
      <c r="J60" s="48" t="e">
        <f t="shared" si="3"/>
        <v>#DIV/0!</v>
      </c>
    </row>
    <row r="61" spans="2:12" ht="15.75" thickBot="1" x14ac:dyDescent="0.3">
      <c r="B61" s="5"/>
      <c r="C61" s="5"/>
      <c r="D61" s="6"/>
      <c r="E61" s="7"/>
      <c r="F61" s="8"/>
      <c r="G61" s="9"/>
      <c r="H61" s="9"/>
      <c r="I61" s="9"/>
      <c r="J61" s="10"/>
    </row>
    <row r="62" spans="2:12" ht="16.5" thickBot="1" x14ac:dyDescent="0.3">
      <c r="B62" s="11" t="s">
        <v>31</v>
      </c>
      <c r="C62" s="12"/>
      <c r="D62" s="315" t="s">
        <v>66</v>
      </c>
      <c r="E62" s="316"/>
      <c r="F62" s="316"/>
      <c r="G62" s="316"/>
      <c r="H62" s="317"/>
      <c r="I62" s="13">
        <f>SUM(H64:H111)</f>
        <v>0</v>
      </c>
      <c r="J62" s="14"/>
      <c r="K62" s="1" t="s">
        <v>22</v>
      </c>
    </row>
    <row r="63" spans="2:12" x14ac:dyDescent="0.25">
      <c r="B63" s="49" t="s">
        <v>67</v>
      </c>
      <c r="C63" s="50"/>
      <c r="D63" s="322" t="s">
        <v>68</v>
      </c>
      <c r="E63" s="323"/>
      <c r="F63" s="323"/>
      <c r="G63" s="324"/>
      <c r="K63" s="314" t="s">
        <v>69</v>
      </c>
      <c r="L63" s="266"/>
    </row>
    <row r="64" spans="2:12" hidden="1" x14ac:dyDescent="0.25">
      <c r="B64" s="51"/>
      <c r="C64" s="52" t="s">
        <v>20</v>
      </c>
      <c r="D64" s="26" t="str">
        <f>'[1]A. DE PRECIOS CIVIL'!D1386</f>
        <v xml:space="preserve">Cimientos de Hº pobre de cascote </v>
      </c>
      <c r="E64" s="53" t="s">
        <v>33</v>
      </c>
      <c r="F64" s="54"/>
      <c r="G64" s="29">
        <f>'[1]A. DE PRECIOS CIVIL'!H1405</f>
        <v>23242.502633551601</v>
      </c>
      <c r="H64" s="55">
        <f t="shared" ref="H64:H85" si="4">F64*G64</f>
        <v>0</v>
      </c>
      <c r="I64" s="47"/>
      <c r="J64" s="48" t="e">
        <f t="shared" ref="J64:J86" si="5">H64/$I$1044</f>
        <v>#DIV/0!</v>
      </c>
    </row>
    <row r="65" spans="2:10" x14ac:dyDescent="0.25">
      <c r="B65" s="51"/>
      <c r="C65" s="52" t="s">
        <v>30</v>
      </c>
      <c r="D65" s="26" t="str">
        <f>'[1]A. DE PRECIOS CIVIL'!D1415</f>
        <v>Contrapiso bajo plano asiento bases</v>
      </c>
      <c r="E65" s="53" t="s">
        <v>33</v>
      </c>
      <c r="F65" s="54">
        <v>5</v>
      </c>
      <c r="G65" s="29">
        <v>0</v>
      </c>
      <c r="H65" s="55">
        <f t="shared" si="4"/>
        <v>0</v>
      </c>
      <c r="I65" s="47"/>
      <c r="J65" s="48"/>
    </row>
    <row r="66" spans="2:10" hidden="1" x14ac:dyDescent="0.25">
      <c r="B66" s="51"/>
      <c r="C66" s="52" t="s">
        <v>31</v>
      </c>
      <c r="D66" s="26" t="str">
        <f>'[1]A. DE PRECIOS CIVIL'!D1444</f>
        <v xml:space="preserve">Platea de fundación </v>
      </c>
      <c r="E66" s="53" t="s">
        <v>33</v>
      </c>
      <c r="F66" s="54"/>
      <c r="G66" s="29">
        <f>'[1]A. DE PRECIOS CIVIL'!H1465</f>
        <v>84575.847869530044</v>
      </c>
      <c r="H66" s="55">
        <f t="shared" si="4"/>
        <v>0</v>
      </c>
      <c r="I66" s="47"/>
      <c r="J66" s="48" t="e">
        <f t="shared" si="5"/>
        <v>#DIV/0!</v>
      </c>
    </row>
    <row r="67" spans="2:10" hidden="1" x14ac:dyDescent="0.25">
      <c r="B67" s="51"/>
      <c r="C67" s="52" t="s">
        <v>32</v>
      </c>
      <c r="D67" s="26" t="str">
        <f>'[1]A. DE PRECIOS CIVIL'!D1475</f>
        <v>Pilotines</v>
      </c>
      <c r="E67" s="53" t="s">
        <v>33</v>
      </c>
      <c r="F67" s="54"/>
      <c r="G67" s="29">
        <f>'[1]A. DE PRECIOS CIVIL'!H1496</f>
        <v>71437.035129123557</v>
      </c>
      <c r="H67" s="55">
        <f t="shared" si="4"/>
        <v>0</v>
      </c>
      <c r="I67" s="47"/>
      <c r="J67" s="48" t="e">
        <f t="shared" si="5"/>
        <v>#DIV/0!</v>
      </c>
    </row>
    <row r="68" spans="2:10" x14ac:dyDescent="0.25">
      <c r="B68" s="51"/>
      <c r="C68" s="52" t="s">
        <v>34</v>
      </c>
      <c r="D68" s="26" t="str">
        <f>'[1]A. DE PRECIOS CIVIL'!D1506</f>
        <v>Viga de Fundación</v>
      </c>
      <c r="E68" s="53" t="s">
        <v>33</v>
      </c>
      <c r="F68" s="54">
        <v>42</v>
      </c>
      <c r="G68" s="29">
        <v>0</v>
      </c>
      <c r="H68" s="55">
        <f t="shared" si="4"/>
        <v>0</v>
      </c>
      <c r="I68" s="47"/>
      <c r="J68" s="48"/>
    </row>
    <row r="69" spans="2:10" x14ac:dyDescent="0.25">
      <c r="B69" s="51"/>
      <c r="C69" s="52" t="s">
        <v>35</v>
      </c>
      <c r="D69" s="26" t="str">
        <f>'[1]A. DE PRECIOS CIVIL'!D1537</f>
        <v>Zapatas</v>
      </c>
      <c r="E69" s="53" t="s">
        <v>33</v>
      </c>
      <c r="F69" s="54">
        <v>48</v>
      </c>
      <c r="G69" s="29">
        <v>0</v>
      </c>
      <c r="H69" s="55">
        <f t="shared" si="4"/>
        <v>0</v>
      </c>
      <c r="I69" s="47"/>
      <c r="J69" s="48"/>
    </row>
    <row r="70" spans="2:10" hidden="1" x14ac:dyDescent="0.25">
      <c r="B70" s="51"/>
      <c r="C70" s="52" t="s">
        <v>36</v>
      </c>
      <c r="D70" s="26" t="str">
        <f>'[1]A. DE PRECIOS CIVIL'!D1568</f>
        <v>Bases Aisladas</v>
      </c>
      <c r="E70" s="53" t="s">
        <v>33</v>
      </c>
      <c r="F70" s="54"/>
      <c r="G70" s="29">
        <f>'[1]A. DE PRECIOS CIVIL'!H1589</f>
        <v>65315.388903324943</v>
      </c>
      <c r="H70" s="55">
        <f t="shared" si="4"/>
        <v>0</v>
      </c>
      <c r="I70" s="47"/>
      <c r="J70" s="48" t="e">
        <f t="shared" si="5"/>
        <v>#DIV/0!</v>
      </c>
    </row>
    <row r="71" spans="2:10" x14ac:dyDescent="0.25">
      <c r="B71" s="51"/>
      <c r="C71" s="52" t="s">
        <v>37</v>
      </c>
      <c r="D71" s="26" t="str">
        <f>'[1]A. DE PRECIOS CIVIL'!D1599</f>
        <v>Tronco de columnas</v>
      </c>
      <c r="E71" s="53" t="s">
        <v>33</v>
      </c>
      <c r="F71" s="54">
        <v>5</v>
      </c>
      <c r="G71" s="29">
        <v>0</v>
      </c>
      <c r="H71" s="55">
        <f t="shared" si="4"/>
        <v>0</v>
      </c>
      <c r="I71" s="47"/>
      <c r="J71" s="48"/>
    </row>
    <row r="72" spans="2:10" x14ac:dyDescent="0.25">
      <c r="B72" s="51"/>
      <c r="C72" s="52" t="s">
        <v>38</v>
      </c>
      <c r="D72" s="26" t="str">
        <f>'[1]A. DE PRECIOS CIVIL'!D1630</f>
        <v>Columnas</v>
      </c>
      <c r="E72" s="53" t="s">
        <v>33</v>
      </c>
      <c r="F72" s="54">
        <v>15</v>
      </c>
      <c r="G72" s="29">
        <v>0</v>
      </c>
      <c r="H72" s="55">
        <f t="shared" si="4"/>
        <v>0</v>
      </c>
      <c r="I72" s="47"/>
      <c r="J72" s="48"/>
    </row>
    <row r="73" spans="2:10" hidden="1" x14ac:dyDescent="0.25">
      <c r="B73" s="51"/>
      <c r="C73" s="52" t="s">
        <v>39</v>
      </c>
      <c r="D73" s="26" t="str">
        <f>'[1]A. DE PRECIOS CIVIL'!D1662</f>
        <v>Tabiques</v>
      </c>
      <c r="E73" s="53" t="s">
        <v>33</v>
      </c>
      <c r="F73" s="54"/>
      <c r="G73" s="29">
        <f>'[1]A. DE PRECIOS CIVIL'!H1684</f>
        <v>135447.46775032757</v>
      </c>
      <c r="H73" s="55">
        <f t="shared" si="4"/>
        <v>0</v>
      </c>
      <c r="I73" s="47"/>
      <c r="J73" s="48" t="e">
        <f t="shared" si="5"/>
        <v>#DIV/0!</v>
      </c>
    </row>
    <row r="74" spans="2:10" x14ac:dyDescent="0.25">
      <c r="B74" s="51"/>
      <c r="C74" s="52" t="s">
        <v>40</v>
      </c>
      <c r="D74" s="26" t="str">
        <f>'[1]A. DE PRECIOS CIVIL'!D1694</f>
        <v>Vigas</v>
      </c>
      <c r="E74" s="53" t="s">
        <v>33</v>
      </c>
      <c r="F74" s="54">
        <v>52</v>
      </c>
      <c r="G74" s="29">
        <v>0</v>
      </c>
      <c r="H74" s="55">
        <f t="shared" si="4"/>
        <v>0</v>
      </c>
      <c r="I74" s="47"/>
      <c r="J74" s="48"/>
    </row>
    <row r="75" spans="2:10" hidden="1" x14ac:dyDescent="0.25">
      <c r="B75" s="51"/>
      <c r="C75" s="52" t="s">
        <v>41</v>
      </c>
      <c r="D75" s="26" t="str">
        <f>'[1]A. DE PRECIOS CIVIL'!D1726</f>
        <v>Losa llena H°A°</v>
      </c>
      <c r="E75" s="53" t="s">
        <v>33</v>
      </c>
      <c r="F75" s="54"/>
      <c r="G75" s="29">
        <f>'[1]A. DE PRECIOS CIVIL'!H1749</f>
        <v>113728.00053355511</v>
      </c>
      <c r="H75" s="55">
        <f t="shared" si="4"/>
        <v>0</v>
      </c>
      <c r="I75" s="47"/>
      <c r="J75" s="48" t="e">
        <f t="shared" si="5"/>
        <v>#DIV/0!</v>
      </c>
    </row>
    <row r="76" spans="2:10" hidden="1" x14ac:dyDescent="0.25">
      <c r="B76" s="51"/>
      <c r="C76" s="52" t="s">
        <v>43</v>
      </c>
      <c r="D76" s="26" t="str">
        <f>'[1]A. DE PRECIOS CIVIL'!D1759</f>
        <v>Losa cerámica (incluye capa compresión)- Vigueta Simple</v>
      </c>
      <c r="E76" s="53" t="s">
        <v>24</v>
      </c>
      <c r="F76" s="54"/>
      <c r="G76" s="29">
        <f>'[1]A. DE PRECIOS CIVIL'!H1782</f>
        <v>28224.381296999287</v>
      </c>
      <c r="H76" s="55">
        <f t="shared" si="4"/>
        <v>0</v>
      </c>
      <c r="I76" s="47"/>
      <c r="J76" s="48" t="e">
        <f t="shared" si="5"/>
        <v>#DIV/0!</v>
      </c>
    </row>
    <row r="77" spans="2:10" hidden="1" x14ac:dyDescent="0.25">
      <c r="B77" s="51"/>
      <c r="C77" s="52" t="s">
        <v>44</v>
      </c>
      <c r="D77" s="26" t="str">
        <f>'[1]A. DE PRECIOS CIVIL'!D1792</f>
        <v>Losa premold.  p/entrep. Shap 30 (esp. 0,09 m)</v>
      </c>
      <c r="E77" s="53" t="s">
        <v>24</v>
      </c>
      <c r="F77" s="54"/>
      <c r="G77" s="29">
        <f>'[1]A. DE PRECIOS CIVIL'!H1815</f>
        <v>23362.122657642132</v>
      </c>
      <c r="H77" s="55">
        <f t="shared" si="4"/>
        <v>0</v>
      </c>
      <c r="I77" s="47"/>
      <c r="J77" s="48" t="e">
        <f t="shared" si="5"/>
        <v>#DIV/0!</v>
      </c>
    </row>
    <row r="78" spans="2:10" hidden="1" x14ac:dyDescent="0.25">
      <c r="B78" s="51"/>
      <c r="C78" s="52" t="s">
        <v>45</v>
      </c>
      <c r="D78" s="26" t="str">
        <f>'[1]A. DE PRECIOS CIVIL'!D1825</f>
        <v>Losa premold.  p/entrep. Shap 60 (esp. 0,12 m)</v>
      </c>
      <c r="E78" s="53" t="s">
        <v>24</v>
      </c>
      <c r="F78" s="54"/>
      <c r="G78" s="29">
        <f>'[1]A. DE PRECIOS CIVIL'!H1848</f>
        <v>44236.872458107224</v>
      </c>
      <c r="H78" s="55">
        <f t="shared" si="4"/>
        <v>0</v>
      </c>
      <c r="I78" s="47"/>
      <c r="J78" s="48" t="e">
        <f t="shared" si="5"/>
        <v>#DIV/0!</v>
      </c>
    </row>
    <row r="79" spans="2:10" hidden="1" x14ac:dyDescent="0.25">
      <c r="B79" s="51"/>
      <c r="C79" s="52" t="s">
        <v>46</v>
      </c>
      <c r="D79" s="26" t="str">
        <f>'[1]A. DE PRECIOS CIVIL'!D1858</f>
        <v>Losa premold.  p/entrep. Shap 60 (esp. 0,16 m)</v>
      </c>
      <c r="E79" s="53" t="s">
        <v>24</v>
      </c>
      <c r="F79" s="54"/>
      <c r="G79" s="29">
        <f>'[1]A. DE PRECIOS CIVIL'!H1881</f>
        <v>58043.10120593277</v>
      </c>
      <c r="H79" s="55">
        <f t="shared" si="4"/>
        <v>0</v>
      </c>
      <c r="I79" s="47"/>
      <c r="J79" s="48" t="e">
        <f t="shared" si="5"/>
        <v>#DIV/0!</v>
      </c>
    </row>
    <row r="80" spans="2:10" hidden="1" x14ac:dyDescent="0.25">
      <c r="B80" s="51"/>
      <c r="C80" s="52" t="s">
        <v>47</v>
      </c>
      <c r="D80" s="26" t="str">
        <f>'[1]A. DE PRECIOS CIVIL'!D1891</f>
        <v>Escalera</v>
      </c>
      <c r="E80" s="53" t="s">
        <v>33</v>
      </c>
      <c r="F80" s="54"/>
      <c r="G80" s="29">
        <f>'[1]A. DE PRECIOS CIVIL'!H1914</f>
        <v>171501.77521693803</v>
      </c>
      <c r="H80" s="55">
        <f t="shared" si="4"/>
        <v>0</v>
      </c>
      <c r="I80" s="47"/>
      <c r="J80" s="48" t="e">
        <f t="shared" si="5"/>
        <v>#DIV/0!</v>
      </c>
    </row>
    <row r="81" spans="2:12" hidden="1" x14ac:dyDescent="0.25">
      <c r="B81" s="51"/>
      <c r="C81" s="52" t="s">
        <v>48</v>
      </c>
      <c r="D81" s="26" t="str">
        <f>'[1]A. DE PRECIOS CIVIL'!D1924</f>
        <v>Tanque reserva de agua y/o cisterna</v>
      </c>
      <c r="E81" s="53" t="s">
        <v>33</v>
      </c>
      <c r="F81" s="54"/>
      <c r="G81" s="29">
        <f>'[1]A. DE PRECIOS CIVIL'!H1947</f>
        <v>164390.80196601371</v>
      </c>
      <c r="H81" s="55">
        <f t="shared" si="4"/>
        <v>0</v>
      </c>
      <c r="I81" s="47"/>
      <c r="J81" s="48" t="e">
        <f t="shared" si="5"/>
        <v>#DIV/0!</v>
      </c>
    </row>
    <row r="82" spans="2:12" x14ac:dyDescent="0.25">
      <c r="B82" s="51"/>
      <c r="C82" s="56" t="s">
        <v>49</v>
      </c>
      <c r="D82" s="57" t="str">
        <f>'[1]A. DE PRECIOS CIVIL'!D1957</f>
        <v>Encadenados y dinteles</v>
      </c>
      <c r="E82" s="53" t="s">
        <v>33</v>
      </c>
      <c r="F82" s="54">
        <v>10</v>
      </c>
      <c r="G82" s="29">
        <v>0</v>
      </c>
      <c r="H82" s="55">
        <f t="shared" si="4"/>
        <v>0</v>
      </c>
      <c r="I82" s="47"/>
      <c r="J82" s="48"/>
    </row>
    <row r="83" spans="2:12" hidden="1" x14ac:dyDescent="0.25">
      <c r="B83" s="51"/>
      <c r="C83" s="56" t="s">
        <v>50</v>
      </c>
      <c r="D83" s="57" t="str">
        <f>'[1]A. DE PRECIOS CIVIL'!D1990</f>
        <v>Viga canaleta H°A° visto</v>
      </c>
      <c r="E83" s="53" t="s">
        <v>33</v>
      </c>
      <c r="F83" s="54"/>
      <c r="G83" s="29">
        <f>'[1]A. DE PRECIOS CIVIL'!H2015</f>
        <v>148030.70901745517</v>
      </c>
      <c r="H83" s="55">
        <f t="shared" si="4"/>
        <v>0</v>
      </c>
      <c r="I83" s="47"/>
      <c r="J83" s="48" t="e">
        <f t="shared" si="5"/>
        <v>#DIV/0!</v>
      </c>
    </row>
    <row r="84" spans="2:12" hidden="1" x14ac:dyDescent="0.25">
      <c r="B84" s="51"/>
      <c r="C84" s="56" t="s">
        <v>51</v>
      </c>
      <c r="D84" s="57" t="str">
        <f>'[1]A. DE PRECIOS CIVIL'!D2025</f>
        <v>Refuerzos verticales</v>
      </c>
      <c r="E84" s="53" t="s">
        <v>33</v>
      </c>
      <c r="F84" s="54"/>
      <c r="G84" s="29">
        <f>'[1]A. DE PRECIOS CIVIL'!H2050</f>
        <v>127993.05933371346</v>
      </c>
      <c r="H84" s="55">
        <f t="shared" si="4"/>
        <v>0</v>
      </c>
      <c r="I84" s="47"/>
      <c r="J84" s="48" t="e">
        <f t="shared" si="5"/>
        <v>#DIV/0!</v>
      </c>
    </row>
    <row r="85" spans="2:12" hidden="1" x14ac:dyDescent="0.25">
      <c r="B85" s="51"/>
      <c r="C85" s="56" t="s">
        <v>52</v>
      </c>
      <c r="D85" s="57" t="str">
        <f>'[1]A. DE PRECIOS CIVIL'!D2060</f>
        <v>Puente adherente (metal/hormigón)</v>
      </c>
      <c r="E85" s="53" t="s">
        <v>33</v>
      </c>
      <c r="F85" s="54"/>
      <c r="G85" s="29">
        <f>'[1]A. DE PRECIOS CIVIL'!H2085</f>
        <v>6527.0048345681098</v>
      </c>
      <c r="H85" s="55">
        <f t="shared" si="4"/>
        <v>0</v>
      </c>
      <c r="I85" s="47"/>
      <c r="J85" s="48" t="e">
        <f t="shared" si="5"/>
        <v>#DIV/0!</v>
      </c>
    </row>
    <row r="86" spans="2:12" hidden="1" x14ac:dyDescent="0.25">
      <c r="B86" s="51"/>
      <c r="C86" s="56" t="s">
        <v>53</v>
      </c>
      <c r="D86" s="57" t="str">
        <f>'[1]A. DE PRECIOS CIVIL'!D2095</f>
        <v>Junta de dilatación losa-losa s/detalle</v>
      </c>
      <c r="E86" s="53" t="s">
        <v>28</v>
      </c>
      <c r="F86" s="54"/>
      <c r="G86" s="29">
        <f>'[1]A. DE PRECIOS CIVIL'!H2120</f>
        <v>4595.5609341610279</v>
      </c>
      <c r="H86" s="55">
        <f>F86*G86</f>
        <v>0</v>
      </c>
      <c r="I86" s="47"/>
      <c r="J86" s="48" t="e">
        <f t="shared" si="5"/>
        <v>#DIV/0!</v>
      </c>
    </row>
    <row r="87" spans="2:12" x14ac:dyDescent="0.25">
      <c r="B87" s="51"/>
      <c r="C87" s="52"/>
      <c r="D87" s="58"/>
      <c r="E87" s="59"/>
      <c r="F87" s="60"/>
      <c r="G87" s="61"/>
      <c r="H87" s="55"/>
      <c r="I87" s="47"/>
      <c r="J87" s="48"/>
    </row>
    <row r="88" spans="2:12" x14ac:dyDescent="0.25">
      <c r="B88" s="62" t="s">
        <v>70</v>
      </c>
      <c r="C88" s="63"/>
      <c r="D88" s="311" t="s">
        <v>71</v>
      </c>
      <c r="E88" s="312"/>
      <c r="F88" s="312"/>
      <c r="G88" s="313"/>
      <c r="H88" s="64"/>
      <c r="I88" s="65"/>
      <c r="J88" s="66"/>
      <c r="K88" s="314" t="s">
        <v>72</v>
      </c>
      <c r="L88" s="266"/>
    </row>
    <row r="89" spans="2:12" ht="27.75" hidden="1" customHeight="1" x14ac:dyDescent="0.25">
      <c r="B89" s="51"/>
      <c r="C89" s="52" t="s">
        <v>20</v>
      </c>
      <c r="D89" s="26" t="str">
        <f>'[1]A. DE PRECIOS CIVIL'!D2133</f>
        <v xml:space="preserve">Viga reticulada 20 x 30cm - Cordones 12 mm - diagonales 8 mm </v>
      </c>
      <c r="E89" s="53" t="s">
        <v>28</v>
      </c>
      <c r="F89" s="54"/>
      <c r="G89" s="29">
        <f>'[1]A. DE PRECIOS CIVIL'!H2157</f>
        <v>11076.557322576085</v>
      </c>
      <c r="H89" s="55">
        <f t="shared" ref="H89:H101" si="6">F89*G89</f>
        <v>0</v>
      </c>
      <c r="I89" s="47"/>
      <c r="J89" s="48" t="e">
        <f t="shared" ref="J89:J101" si="7">H89/$I$1044</f>
        <v>#DIV/0!</v>
      </c>
    </row>
    <row r="90" spans="2:12" ht="27" customHeight="1" x14ac:dyDescent="0.25">
      <c r="B90" s="51"/>
      <c r="C90" s="52" t="s">
        <v>30</v>
      </c>
      <c r="D90" s="26" t="str">
        <f>'[1]A. DE PRECIOS CIVIL'!D2168</f>
        <v xml:space="preserve">Viga reticulada 20 x 30cm - Hierro "L" 1"x3/16"- Cordones laterales y superior " L" 3/4"x1/8" </v>
      </c>
      <c r="E90" s="53" t="s">
        <v>28</v>
      </c>
      <c r="F90" s="54">
        <v>525</v>
      </c>
      <c r="G90" s="29">
        <v>0</v>
      </c>
      <c r="H90" s="55">
        <f t="shared" si="6"/>
        <v>0</v>
      </c>
      <c r="I90" s="47"/>
      <c r="J90" s="48"/>
    </row>
    <row r="91" spans="2:12" ht="27" hidden="1" customHeight="1" x14ac:dyDescent="0.25">
      <c r="B91" s="51"/>
      <c r="C91" s="52" t="s">
        <v>31</v>
      </c>
      <c r="D91" s="26" t="str">
        <f>'[1]A. DE PRECIOS CIVIL'!D2203</f>
        <v xml:space="preserve">Viga reticulada 20 x 45 cm - Cordones 16 mm - diagonales 10 mm  </v>
      </c>
      <c r="E91" s="53" t="s">
        <v>28</v>
      </c>
      <c r="F91" s="54"/>
      <c r="G91" s="29">
        <f>'[1]A. DE PRECIOS CIVIL'!H2227</f>
        <v>14595.457638378939</v>
      </c>
      <c r="H91" s="55">
        <f t="shared" si="6"/>
        <v>0</v>
      </c>
      <c r="I91" s="47"/>
      <c r="J91" s="48" t="e">
        <f t="shared" si="7"/>
        <v>#DIV/0!</v>
      </c>
    </row>
    <row r="92" spans="2:12" ht="23.25" customHeight="1" x14ac:dyDescent="0.25">
      <c r="B92" s="51"/>
      <c r="C92" s="52" t="s">
        <v>32</v>
      </c>
      <c r="D92" s="26" t="str">
        <f>'[1]A. DE PRECIOS CIVIL'!D2238</f>
        <v>Viga reticulada 20 x 45 cm - Hierro "L" 1 1/4"x3/16" - cordones "L" 1"x1/8"</v>
      </c>
      <c r="E92" s="53" t="s">
        <v>28</v>
      </c>
      <c r="F92" s="54">
        <v>752</v>
      </c>
      <c r="G92" s="29">
        <v>0</v>
      </c>
      <c r="H92" s="55">
        <f t="shared" si="6"/>
        <v>0</v>
      </c>
      <c r="I92" s="47"/>
      <c r="J92" s="48"/>
    </row>
    <row r="93" spans="2:12" ht="13.5" customHeight="1" x14ac:dyDescent="0.25">
      <c r="B93" s="51"/>
      <c r="C93" s="52" t="s">
        <v>34</v>
      </c>
      <c r="D93" s="26" t="str">
        <f>'[1]A. DE PRECIOS CIVIL'!D2273</f>
        <v>Cabriada de acero Luz: 5.00 a 6.00 m</v>
      </c>
      <c r="E93" s="53" t="s">
        <v>28</v>
      </c>
      <c r="F93" s="54">
        <v>165</v>
      </c>
      <c r="G93" s="29">
        <v>0</v>
      </c>
      <c r="H93" s="55">
        <f t="shared" si="6"/>
        <v>0</v>
      </c>
      <c r="I93" s="47"/>
      <c r="J93" s="48"/>
    </row>
    <row r="94" spans="2:12" ht="13.5" hidden="1" customHeight="1" x14ac:dyDescent="0.25">
      <c r="B94" s="51"/>
      <c r="C94" s="52" t="s">
        <v>35</v>
      </c>
      <c r="D94" s="26" t="str">
        <f>'[1]A. DE PRECIOS CIVIL'!D2308</f>
        <v xml:space="preserve">Columna reticulada 20x20. Cordones 12 mm diag. 8 mm  </v>
      </c>
      <c r="E94" s="53" t="s">
        <v>28</v>
      </c>
      <c r="F94" s="54"/>
      <c r="G94" s="29">
        <f>'[1]A. DE PRECIOS CIVIL'!H2332</f>
        <v>9756.4331032498558</v>
      </c>
      <c r="H94" s="55">
        <f t="shared" si="6"/>
        <v>0</v>
      </c>
      <c r="I94" s="47"/>
      <c r="J94" s="48" t="e">
        <f t="shared" si="7"/>
        <v>#DIV/0!</v>
      </c>
    </row>
    <row r="95" spans="2:12" ht="26.25" hidden="1" customHeight="1" x14ac:dyDescent="0.25">
      <c r="B95" s="51"/>
      <c r="C95" s="52" t="s">
        <v>36</v>
      </c>
      <c r="D95" s="26" t="str">
        <f>'[1]A. DE PRECIOS CIVIL'!D2343</f>
        <v xml:space="preserve">Columna reticulada 25x40 para parabólico. Luz de arco hasta 10 m. Cordones 16 mm, secund. 10 mm  </v>
      </c>
      <c r="E95" s="53" t="s">
        <v>28</v>
      </c>
      <c r="F95" s="54"/>
      <c r="G95" s="29">
        <f>'[1]A. DE PRECIOS CIVIL'!H2367</f>
        <v>18890.567782625461</v>
      </c>
      <c r="H95" s="55">
        <f t="shared" si="6"/>
        <v>0</v>
      </c>
      <c r="I95" s="47"/>
      <c r="J95" s="48" t="e">
        <f t="shared" si="7"/>
        <v>#DIV/0!</v>
      </c>
    </row>
    <row r="96" spans="2:12" ht="28.5" hidden="1" customHeight="1" x14ac:dyDescent="0.25">
      <c r="B96" s="51"/>
      <c r="C96" s="52" t="s">
        <v>37</v>
      </c>
      <c r="D96" s="26" t="str">
        <f>'[1]A. DE PRECIOS CIVIL'!D2378</f>
        <v xml:space="preserve">Columna reticulada 25x40 para parabólico. Luz de arco entre 10 y 20 m. Cordones 20 mm, secund. 12 mm  </v>
      </c>
      <c r="E96" s="53" t="s">
        <v>28</v>
      </c>
      <c r="F96" s="54"/>
      <c r="G96" s="29">
        <f>'[1]A. DE PRECIOS CIVIL'!H2402</f>
        <v>21201.944060339752</v>
      </c>
      <c r="H96" s="55">
        <f t="shared" si="6"/>
        <v>0</v>
      </c>
      <c r="I96" s="47"/>
      <c r="J96" s="48" t="e">
        <f t="shared" si="7"/>
        <v>#DIV/0!</v>
      </c>
    </row>
    <row r="97" spans="2:12" ht="13.5" customHeight="1" x14ac:dyDescent="0.25">
      <c r="B97" s="51"/>
      <c r="C97" s="52" t="s">
        <v>38</v>
      </c>
      <c r="D97" s="26" t="str">
        <f>'[1]A. DE PRECIOS CIVIL'!D2413</f>
        <v xml:space="preserve">Perfil Normal Doble T Nº 24  </v>
      </c>
      <c r="E97" s="53" t="s">
        <v>28</v>
      </c>
      <c r="F97" s="54">
        <v>220</v>
      </c>
      <c r="G97" s="29">
        <v>0</v>
      </c>
      <c r="H97" s="55">
        <f t="shared" si="6"/>
        <v>0</v>
      </c>
      <c r="I97" s="47"/>
      <c r="J97" s="48"/>
    </row>
    <row r="98" spans="2:12" ht="13.5" hidden="1" customHeight="1" x14ac:dyDescent="0.25">
      <c r="B98" s="51"/>
      <c r="C98" s="52" t="s">
        <v>39</v>
      </c>
      <c r="D98" s="26" t="str">
        <f>'[1]A. DE PRECIOS CIVIL'!D2444</f>
        <v>Perfil Normal Doble T Nº 20</v>
      </c>
      <c r="E98" s="53" t="s">
        <v>28</v>
      </c>
      <c r="F98" s="54"/>
      <c r="G98" s="29">
        <f>'[1]A. DE PRECIOS CIVIL'!H2464</f>
        <v>20960.295553700103</v>
      </c>
      <c r="H98" s="55">
        <f t="shared" si="6"/>
        <v>0</v>
      </c>
      <c r="I98" s="47"/>
      <c r="J98" s="48" t="e">
        <f t="shared" si="7"/>
        <v>#DIV/0!</v>
      </c>
    </row>
    <row r="99" spans="2:12" ht="13.5" hidden="1" customHeight="1" x14ac:dyDescent="0.25">
      <c r="B99" s="51"/>
      <c r="C99" s="52" t="s">
        <v>40</v>
      </c>
      <c r="D99" s="26" t="str">
        <f>'[1]A. DE PRECIOS CIVIL'!D2475</f>
        <v>Perfil Normal Doble T Nº 16</v>
      </c>
      <c r="E99" s="53" t="s">
        <v>28</v>
      </c>
      <c r="F99" s="54"/>
      <c r="G99" s="29">
        <f>'[1]A. DE PRECIOS CIVIL'!H2495</f>
        <v>14990.482816823396</v>
      </c>
      <c r="H99" s="55">
        <f t="shared" si="6"/>
        <v>0</v>
      </c>
      <c r="I99" s="47"/>
      <c r="J99" s="48" t="e">
        <f t="shared" si="7"/>
        <v>#DIV/0!</v>
      </c>
    </row>
    <row r="100" spans="2:12" ht="13.5" hidden="1" customHeight="1" x14ac:dyDescent="0.25">
      <c r="B100" s="51"/>
      <c r="C100" s="52" t="s">
        <v>41</v>
      </c>
      <c r="D100" s="26" t="str">
        <f>'[1]A. DE PRECIOS CIVIL'!D2506</f>
        <v>Perfil Normal Doble T Nº 14</v>
      </c>
      <c r="E100" s="53" t="s">
        <v>28</v>
      </c>
      <c r="F100" s="54"/>
      <c r="G100" s="29">
        <f>'[1]A. DE PRECIOS CIVIL'!H2526</f>
        <v>12578.623280185209</v>
      </c>
      <c r="H100" s="55">
        <f t="shared" si="6"/>
        <v>0</v>
      </c>
      <c r="I100" s="47"/>
      <c r="J100" s="48" t="e">
        <f t="shared" si="7"/>
        <v>#DIV/0!</v>
      </c>
    </row>
    <row r="101" spans="2:12" ht="13.5" hidden="1" customHeight="1" x14ac:dyDescent="0.25">
      <c r="B101" s="51"/>
      <c r="C101" s="52" t="s">
        <v>43</v>
      </c>
      <c r="D101" s="26" t="str">
        <f>'[1]A. DE PRECIOS CIVIL'!D2537</f>
        <v>Perfil Normal Doble T Nº 12</v>
      </c>
      <c r="E101" s="53" t="s">
        <v>28</v>
      </c>
      <c r="F101" s="54"/>
      <c r="G101" s="29">
        <f>'[1]A. DE PRECIOS CIVIL'!H2557</f>
        <v>10517.146435127479</v>
      </c>
      <c r="H101" s="55">
        <f t="shared" si="6"/>
        <v>0</v>
      </c>
      <c r="I101" s="47"/>
      <c r="J101" s="48" t="e">
        <f t="shared" si="7"/>
        <v>#DIV/0!</v>
      </c>
    </row>
    <row r="102" spans="2:12" ht="13.5" hidden="1" customHeight="1" x14ac:dyDescent="0.25">
      <c r="B102" s="51"/>
      <c r="C102" s="52"/>
      <c r="D102" s="26"/>
      <c r="E102" s="53"/>
      <c r="F102" s="54"/>
      <c r="G102" s="29"/>
      <c r="H102" s="55"/>
      <c r="I102" s="47"/>
      <c r="J102" s="48"/>
    </row>
    <row r="103" spans="2:12" ht="13.5" hidden="1" customHeight="1" x14ac:dyDescent="0.25">
      <c r="B103" s="62" t="s">
        <v>73</v>
      </c>
      <c r="C103" s="52"/>
      <c r="D103" s="311" t="s">
        <v>74</v>
      </c>
      <c r="E103" s="312"/>
      <c r="F103" s="312"/>
      <c r="G103" s="313"/>
      <c r="H103" s="64"/>
      <c r="I103" s="65"/>
      <c r="J103" s="66"/>
      <c r="K103" s="314" t="s">
        <v>75</v>
      </c>
      <c r="L103" s="266"/>
    </row>
    <row r="104" spans="2:12" ht="13.5" hidden="1" customHeight="1" x14ac:dyDescent="0.25">
      <c r="B104" s="51"/>
      <c r="C104" s="52" t="s">
        <v>20</v>
      </c>
      <c r="D104" s="26" t="str">
        <f>'[1]A. DE PRECIOS CIVIL'!D2570</f>
        <v>Viga madera laminada 3" x 9"</v>
      </c>
      <c r="E104" s="53" t="s">
        <v>28</v>
      </c>
      <c r="F104" s="54"/>
      <c r="G104" s="29">
        <f>'[1]A. DE PRECIOS CIVIL'!H2590</f>
        <v>6471.5606215976422</v>
      </c>
      <c r="H104" s="55">
        <f t="shared" ref="H104:H109" si="8">F104*G104</f>
        <v>0</v>
      </c>
      <c r="I104" s="47"/>
      <c r="J104" s="48" t="e">
        <f t="shared" ref="J104:J109" si="9">H104/$I$1044</f>
        <v>#DIV/0!</v>
      </c>
    </row>
    <row r="105" spans="2:12" ht="13.5" hidden="1" customHeight="1" x14ac:dyDescent="0.25">
      <c r="B105" s="51"/>
      <c r="C105" s="52" t="s">
        <v>30</v>
      </c>
      <c r="D105" s="26" t="str">
        <f>'[1]A. DE PRECIOS CIVIL'!D2601</f>
        <v>Viga madera laminada 3" x 10"</v>
      </c>
      <c r="E105" s="53" t="s">
        <v>28</v>
      </c>
      <c r="F105" s="54"/>
      <c r="G105" s="29">
        <f>'[1]A. DE PRECIOS CIVIL'!H2621</f>
        <v>7024.0316406008051</v>
      </c>
      <c r="H105" s="55">
        <f t="shared" si="8"/>
        <v>0</v>
      </c>
      <c r="I105" s="47"/>
      <c r="J105" s="48" t="e">
        <f t="shared" si="9"/>
        <v>#DIV/0!</v>
      </c>
    </row>
    <row r="106" spans="2:12" ht="13.5" hidden="1" customHeight="1" x14ac:dyDescent="0.25">
      <c r="B106" s="51"/>
      <c r="C106" s="52" t="s">
        <v>31</v>
      </c>
      <c r="D106" s="26" t="str">
        <f>'[1]A. DE PRECIOS CIVIL'!D2632</f>
        <v>Viga madera laminada 3" x 12"</v>
      </c>
      <c r="E106" s="53" t="s">
        <v>28</v>
      </c>
      <c r="F106" s="54"/>
      <c r="G106" s="29">
        <f>'[1]A. DE PRECIOS CIVIL'!H2652</f>
        <v>7963.4247656849184</v>
      </c>
      <c r="H106" s="55">
        <f t="shared" si="8"/>
        <v>0</v>
      </c>
      <c r="I106" s="47"/>
      <c r="J106" s="48" t="e">
        <f t="shared" si="9"/>
        <v>#DIV/0!</v>
      </c>
    </row>
    <row r="107" spans="2:12" ht="13.5" hidden="1" customHeight="1" x14ac:dyDescent="0.25">
      <c r="B107" s="51"/>
      <c r="C107" s="52" t="s">
        <v>32</v>
      </c>
      <c r="D107" s="26" t="str">
        <f>'[1]A. DE PRECIOS CIVIL'!D2663</f>
        <v>Viga madera laminada 4" x 10"</v>
      </c>
      <c r="E107" s="53" t="s">
        <v>28</v>
      </c>
      <c r="F107" s="54"/>
      <c r="G107" s="29">
        <f>'[1]A. DE PRECIOS CIVIL'!H2683</f>
        <v>8219.0349336075087</v>
      </c>
      <c r="H107" s="55">
        <f t="shared" si="8"/>
        <v>0</v>
      </c>
      <c r="I107" s="47"/>
      <c r="J107" s="48" t="e">
        <f t="shared" si="9"/>
        <v>#DIV/0!</v>
      </c>
    </row>
    <row r="108" spans="2:12" ht="13.5" hidden="1" customHeight="1" x14ac:dyDescent="0.25">
      <c r="B108" s="51"/>
      <c r="C108" s="52" t="s">
        <v>34</v>
      </c>
      <c r="D108" s="26" t="str">
        <f>'[1]A. DE PRECIOS CIVIL'!D2694</f>
        <v>Viga madera laminada 4" x 12"</v>
      </c>
      <c r="E108" s="53" t="s">
        <v>28</v>
      </c>
      <c r="F108" s="54"/>
      <c r="G108" s="29">
        <f>'[1]A. DE PRECIOS CIVIL'!H2714</f>
        <v>9362.3388689787498</v>
      </c>
      <c r="H108" s="55">
        <f t="shared" si="8"/>
        <v>0</v>
      </c>
      <c r="I108" s="47"/>
      <c r="J108" s="48" t="e">
        <f t="shared" si="9"/>
        <v>#DIV/0!</v>
      </c>
    </row>
    <row r="109" spans="2:12" ht="13.5" hidden="1" customHeight="1" x14ac:dyDescent="0.25">
      <c r="B109" s="51"/>
      <c r="C109" s="52" t="s">
        <v>35</v>
      </c>
      <c r="D109" s="26" t="str">
        <f>'[1]A. DE PRECIOS CIVIL'!D2725</f>
        <v>Viga madera laminada 4" x 15"</v>
      </c>
      <c r="E109" s="53" t="s">
        <v>28</v>
      </c>
      <c r="F109" s="54"/>
      <c r="G109" s="29">
        <f>'[1]A. DE PRECIOS CIVIL'!H2745</f>
        <v>11096.640764664187</v>
      </c>
      <c r="H109" s="55">
        <f t="shared" si="8"/>
        <v>0</v>
      </c>
      <c r="I109" s="47"/>
      <c r="J109" s="48" t="e">
        <f t="shared" si="9"/>
        <v>#DIV/0!</v>
      </c>
    </row>
    <row r="110" spans="2:12" ht="13.5" hidden="1" customHeight="1" x14ac:dyDescent="0.25">
      <c r="B110" s="51"/>
      <c r="C110" s="52"/>
      <c r="D110" s="26"/>
      <c r="E110" s="53"/>
      <c r="F110" s="54"/>
      <c r="G110" s="29"/>
      <c r="H110" s="55"/>
      <c r="I110" s="47"/>
      <c r="J110" s="48"/>
    </row>
    <row r="111" spans="2:12" ht="13.5" hidden="1" customHeight="1" x14ac:dyDescent="0.25">
      <c r="B111" s="51"/>
      <c r="C111" s="52"/>
      <c r="D111" s="26"/>
      <c r="E111" s="53"/>
      <c r="F111" s="54"/>
      <c r="G111" s="29"/>
      <c r="H111" s="55"/>
      <c r="I111" s="47"/>
      <c r="J111" s="48"/>
    </row>
    <row r="112" spans="2:12" ht="15.75" thickBot="1" x14ac:dyDescent="0.3">
      <c r="B112" s="67"/>
      <c r="C112" s="68"/>
      <c r="D112" s="69"/>
      <c r="E112" s="70"/>
      <c r="F112" s="71"/>
      <c r="G112" s="72"/>
      <c r="H112" s="73"/>
      <c r="I112" s="74"/>
      <c r="J112" s="75"/>
    </row>
    <row r="113" spans="2:12" ht="16.5" thickBot="1" x14ac:dyDescent="0.3">
      <c r="B113" s="11" t="s">
        <v>32</v>
      </c>
      <c r="C113" s="76"/>
      <c r="D113" s="315" t="s">
        <v>76</v>
      </c>
      <c r="E113" s="316"/>
      <c r="F113" s="316"/>
      <c r="G113" s="316"/>
      <c r="H113" s="317"/>
      <c r="I113" s="13">
        <f>SUM(H115:H171)</f>
        <v>0</v>
      </c>
      <c r="J113" s="14"/>
      <c r="K113" s="1" t="s">
        <v>22</v>
      </c>
    </row>
    <row r="114" spans="2:12" x14ac:dyDescent="0.25">
      <c r="B114" s="49" t="s">
        <v>77</v>
      </c>
      <c r="C114" s="50"/>
      <c r="D114" s="311" t="s">
        <v>78</v>
      </c>
      <c r="E114" s="312"/>
      <c r="F114" s="312"/>
      <c r="G114" s="313"/>
      <c r="H114" s="77"/>
      <c r="I114" s="78"/>
      <c r="J114" s="79"/>
      <c r="K114" s="314" t="s">
        <v>79</v>
      </c>
      <c r="L114" s="266"/>
    </row>
    <row r="115" spans="2:12" x14ac:dyDescent="0.25">
      <c r="B115" s="51"/>
      <c r="C115" s="52" t="s">
        <v>20</v>
      </c>
      <c r="D115" s="57" t="str">
        <f>'[1]A. DE PRECIOS CIVIL'!D2759</f>
        <v>Ladrillo común</v>
      </c>
      <c r="E115" s="27" t="s">
        <v>33</v>
      </c>
      <c r="F115" s="54">
        <v>90</v>
      </c>
      <c r="G115" s="29">
        <v>0</v>
      </c>
      <c r="H115" s="55">
        <f t="shared" ref="H115:H129" si="10">F115*G115</f>
        <v>0</v>
      </c>
      <c r="I115" s="47"/>
      <c r="J115" s="48"/>
    </row>
    <row r="116" spans="2:12" hidden="1" x14ac:dyDescent="0.25">
      <c r="B116" s="51"/>
      <c r="C116" s="52" t="s">
        <v>30</v>
      </c>
      <c r="D116" s="57" t="str">
        <f>'[1]A. DE PRECIOS CIVIL'!D2792</f>
        <v>Ladrillos cerámicos portante 18x18x33</v>
      </c>
      <c r="E116" s="27" t="s">
        <v>24</v>
      </c>
      <c r="F116" s="54"/>
      <c r="G116" s="29">
        <f>'[1]A. DE PRECIOS CIVIL'!H2814</f>
        <v>7462.1181358271779</v>
      </c>
      <c r="H116" s="55">
        <f t="shared" si="10"/>
        <v>0</v>
      </c>
      <c r="I116" s="47"/>
      <c r="J116" s="48" t="e">
        <f t="shared" ref="J116:J129" si="11">H116/$I$1044</f>
        <v>#DIV/0!</v>
      </c>
    </row>
    <row r="117" spans="2:12" hidden="1" x14ac:dyDescent="0.25">
      <c r="B117" s="51"/>
      <c r="C117" s="52" t="s">
        <v>31</v>
      </c>
      <c r="D117" s="57" t="str">
        <f>'[1]A. DE PRECIOS CIVIL'!D2825</f>
        <v>Ladrillos cerámicos portante 12x18x33</v>
      </c>
      <c r="E117" s="27" t="s">
        <v>24</v>
      </c>
      <c r="F117" s="54"/>
      <c r="G117" s="29">
        <f>'[1]A. DE PRECIOS CIVIL'!H2847</f>
        <v>6033.6385858327249</v>
      </c>
      <c r="H117" s="55">
        <f t="shared" si="10"/>
        <v>0</v>
      </c>
      <c r="I117" s="47"/>
      <c r="J117" s="48" t="e">
        <f t="shared" si="11"/>
        <v>#DIV/0!</v>
      </c>
    </row>
    <row r="118" spans="2:12" x14ac:dyDescent="0.25">
      <c r="B118" s="51"/>
      <c r="C118" s="52" t="s">
        <v>32</v>
      </c>
      <c r="D118" s="57" t="str">
        <f>'[1]A. DE PRECIOS CIVIL'!D2858</f>
        <v>Ladrillos cerámicos 18x18x33</v>
      </c>
      <c r="E118" s="27" t="s">
        <v>24</v>
      </c>
      <c r="F118" s="54">
        <v>1385</v>
      </c>
      <c r="G118" s="29">
        <v>0</v>
      </c>
      <c r="H118" s="55">
        <f t="shared" si="10"/>
        <v>0</v>
      </c>
      <c r="I118" s="47"/>
      <c r="J118" s="48"/>
    </row>
    <row r="119" spans="2:12" x14ac:dyDescent="0.25">
      <c r="B119" s="51"/>
      <c r="C119" s="52" t="s">
        <v>34</v>
      </c>
      <c r="D119" s="57" t="str">
        <f>'[1]A. DE PRECIOS CIVIL'!D2891</f>
        <v>Ladrillos cerámicos 12x18x33</v>
      </c>
      <c r="E119" s="27" t="s">
        <v>24</v>
      </c>
      <c r="F119" s="54">
        <v>38</v>
      </c>
      <c r="G119" s="29">
        <v>0</v>
      </c>
      <c r="H119" s="55">
        <f t="shared" si="10"/>
        <v>0</v>
      </c>
      <c r="I119" s="47"/>
      <c r="J119" s="48"/>
    </row>
    <row r="120" spans="2:12" x14ac:dyDescent="0.25">
      <c r="B120" s="51"/>
      <c r="C120" s="52" t="s">
        <v>35</v>
      </c>
      <c r="D120" s="57" t="str">
        <f>'[1]A. DE PRECIOS CIVIL'!D2924</f>
        <v>Ladrillos cerámicos 8x18x33</v>
      </c>
      <c r="E120" s="27" t="s">
        <v>24</v>
      </c>
      <c r="F120" s="54">
        <v>46</v>
      </c>
      <c r="G120" s="29">
        <v>0</v>
      </c>
      <c r="H120" s="55">
        <f t="shared" si="10"/>
        <v>0</v>
      </c>
      <c r="I120" s="47"/>
      <c r="J120" s="48"/>
    </row>
    <row r="121" spans="2:12" hidden="1" x14ac:dyDescent="0.25">
      <c r="B121" s="51"/>
      <c r="C121" s="52" t="s">
        <v>36</v>
      </c>
      <c r="D121" s="57" t="str">
        <f>'[1]A. DE PRECIOS CIVIL'!D2957</f>
        <v>Bloques de hormigón simil piedra 20x20x40</v>
      </c>
      <c r="E121" s="27" t="s">
        <v>24</v>
      </c>
      <c r="F121" s="54"/>
      <c r="G121" s="29">
        <f>'[1]A. DE PRECIOS CIVIL'!H2978</f>
        <v>14719.391830194058</v>
      </c>
      <c r="H121" s="55">
        <f t="shared" si="10"/>
        <v>0</v>
      </c>
      <c r="I121" s="47"/>
      <c r="J121" s="48" t="e">
        <f t="shared" si="11"/>
        <v>#DIV/0!</v>
      </c>
    </row>
    <row r="122" spans="2:12" hidden="1" x14ac:dyDescent="0.25">
      <c r="B122" s="51"/>
      <c r="C122" s="52" t="s">
        <v>37</v>
      </c>
      <c r="D122" s="57" t="str">
        <f>'[1]A. DE PRECIOS CIVIL'!D2989</f>
        <v>Mampostería Bloque Std. de Hº Liso 19x19x39</v>
      </c>
      <c r="E122" s="27" t="s">
        <v>24</v>
      </c>
      <c r="F122" s="54"/>
      <c r="G122" s="29">
        <f>'[1]A. DE PRECIOS CIVIL'!H3010</f>
        <v>10281.465326066607</v>
      </c>
      <c r="H122" s="55">
        <f t="shared" si="10"/>
        <v>0</v>
      </c>
      <c r="I122" s="47"/>
      <c r="J122" s="48" t="e">
        <f t="shared" si="11"/>
        <v>#DIV/0!</v>
      </c>
    </row>
    <row r="123" spans="2:12" hidden="1" x14ac:dyDescent="0.25">
      <c r="B123" s="51"/>
      <c r="C123" s="52" t="s">
        <v>38</v>
      </c>
      <c r="D123" s="57" t="str">
        <f>'[1]A. DE PRECIOS CIVIL'!D3021</f>
        <v>Mampostería Bloque Std. de Hº Liso 14x19x39</v>
      </c>
      <c r="E123" s="27" t="s">
        <v>24</v>
      </c>
      <c r="F123" s="54"/>
      <c r="G123" s="29">
        <f>'[1]A. DE PRECIOS CIVIL'!H3042</f>
        <v>9379.5899095207496</v>
      </c>
      <c r="H123" s="55">
        <f t="shared" si="10"/>
        <v>0</v>
      </c>
      <c r="I123" s="47"/>
      <c r="J123" s="48" t="e">
        <f t="shared" si="11"/>
        <v>#DIV/0!</v>
      </c>
    </row>
    <row r="124" spans="2:12" hidden="1" x14ac:dyDescent="0.25">
      <c r="B124" s="51"/>
      <c r="C124" s="52" t="s">
        <v>39</v>
      </c>
      <c r="D124" s="57" t="str">
        <f>'[1]A. DE PRECIOS CIVIL'!D3053</f>
        <v>Mampostería Bloque Std. de Hº Liso 9x19x39</v>
      </c>
      <c r="E124" s="27" t="s">
        <v>24</v>
      </c>
      <c r="F124" s="54"/>
      <c r="G124" s="29">
        <f>'[1]A. DE PRECIOS CIVIL'!H3074</f>
        <v>7880.2429281239165</v>
      </c>
      <c r="H124" s="55">
        <f t="shared" si="10"/>
        <v>0</v>
      </c>
      <c r="I124" s="47"/>
      <c r="J124" s="48" t="e">
        <f t="shared" si="11"/>
        <v>#DIV/0!</v>
      </c>
    </row>
    <row r="125" spans="2:12" hidden="1" x14ac:dyDescent="0.25">
      <c r="B125" s="51"/>
      <c r="C125" s="52" t="s">
        <v>40</v>
      </c>
      <c r="D125" s="57" t="str">
        <f>'[1]A. DE PRECIOS CIVIL'!D3085</f>
        <v>Ladrillos vistos 0,15 (selección)</v>
      </c>
      <c r="E125" s="27" t="s">
        <v>24</v>
      </c>
      <c r="F125" s="54"/>
      <c r="G125" s="29">
        <f>'[1]A. DE PRECIOS CIVIL'!H3106</f>
        <v>10552.827053555216</v>
      </c>
      <c r="H125" s="55">
        <f t="shared" si="10"/>
        <v>0</v>
      </c>
      <c r="I125" s="47"/>
      <c r="J125" s="48" t="e">
        <f t="shared" si="11"/>
        <v>#DIV/0!</v>
      </c>
    </row>
    <row r="126" spans="2:12" ht="26.25" hidden="1" customHeight="1" x14ac:dyDescent="0.25">
      <c r="B126" s="51"/>
      <c r="C126" s="52" t="s">
        <v>41</v>
      </c>
      <c r="D126" s="57" t="str">
        <f>'[1]A. DE PRECIOS CIVIL'!D3117</f>
        <v>Ladrillo hueco 12 /hueco 8 c/ cam. Aire y aislación vertical impermeable</v>
      </c>
      <c r="E126" s="27" t="s">
        <v>24</v>
      </c>
      <c r="F126" s="54"/>
      <c r="G126" s="29">
        <f>'[1]A. DE PRECIOS CIVIL'!H3142</f>
        <v>13624.621130714071</v>
      </c>
      <c r="H126" s="55">
        <f t="shared" si="10"/>
        <v>0</v>
      </c>
      <c r="I126" s="47"/>
      <c r="J126" s="48" t="e">
        <f t="shared" si="11"/>
        <v>#DIV/0!</v>
      </c>
    </row>
    <row r="127" spans="2:12" ht="25.5" hidden="1" customHeight="1" x14ac:dyDescent="0.25">
      <c r="B127" s="51"/>
      <c r="C127" s="52" t="s">
        <v>43</v>
      </c>
      <c r="D127" s="57" t="str">
        <f>'[1]A. DE PRECIOS CIVIL'!D3153</f>
        <v xml:space="preserve">Ladrillo visto selec 15 / hueco 18 c/ cam.  Aire y aislación vertical impermeable </v>
      </c>
      <c r="E127" s="27" t="s">
        <v>24</v>
      </c>
      <c r="F127" s="54"/>
      <c r="G127" s="29">
        <f>'[1]A. DE PRECIOS CIVIL'!H3178</f>
        <v>26761.435055304071</v>
      </c>
      <c r="H127" s="55">
        <f t="shared" si="10"/>
        <v>0</v>
      </c>
      <c r="I127" s="47"/>
      <c r="J127" s="48" t="e">
        <f t="shared" si="11"/>
        <v>#DIV/0!</v>
      </c>
    </row>
    <row r="128" spans="2:12" ht="24.75" hidden="1" customHeight="1" x14ac:dyDescent="0.25">
      <c r="B128" s="51"/>
      <c r="C128" s="52" t="s">
        <v>44</v>
      </c>
      <c r="D128" s="57" t="str">
        <f>'[1]A. DE PRECIOS CIVIL'!D3189</f>
        <v>Ladrillo visto selec 15 / hueco 12 c/ cam. Aire y aislación vertical impermeable</v>
      </c>
      <c r="E128" s="27" t="s">
        <v>24</v>
      </c>
      <c r="F128" s="54"/>
      <c r="G128" s="29">
        <f>'[1]A. DE PRECIOS CIVIL'!H3214</f>
        <v>25731.419893099417</v>
      </c>
      <c r="H128" s="55">
        <f t="shared" si="10"/>
        <v>0</v>
      </c>
      <c r="I128" s="47"/>
      <c r="J128" s="48" t="e">
        <f t="shared" si="11"/>
        <v>#DIV/0!</v>
      </c>
    </row>
    <row r="129" spans="2:12" ht="24.75" hidden="1" customHeight="1" x14ac:dyDescent="0.25">
      <c r="B129" s="51"/>
      <c r="C129" s="52" t="s">
        <v>45</v>
      </c>
      <c r="D129" s="57" t="str">
        <f>'[1]A. DE PRECIOS CIVIL'!D3225</f>
        <v>Ladrillo visto selec 15 / hueco 8 c/ cam. Aire y aislación vertical impermeable</v>
      </c>
      <c r="E129" s="27" t="s">
        <v>24</v>
      </c>
      <c r="F129" s="54"/>
      <c r="G129" s="29">
        <f>'[1]A. DE PRECIOS CIVIL'!H3250</f>
        <v>17259.107466452377</v>
      </c>
      <c r="H129" s="55">
        <f t="shared" si="10"/>
        <v>0</v>
      </c>
      <c r="I129" s="47"/>
      <c r="J129" s="48" t="e">
        <f t="shared" si="11"/>
        <v>#DIV/0!</v>
      </c>
    </row>
    <row r="130" spans="2:12" x14ac:dyDescent="0.25">
      <c r="B130" s="51"/>
      <c r="C130" s="52"/>
      <c r="D130" s="57"/>
      <c r="E130" s="27"/>
      <c r="F130" s="54"/>
      <c r="G130" s="29"/>
      <c r="H130" s="55"/>
      <c r="I130" s="47"/>
      <c r="J130" s="48"/>
    </row>
    <row r="131" spans="2:12" x14ac:dyDescent="0.25">
      <c r="B131" s="62" t="s">
        <v>80</v>
      </c>
      <c r="C131" s="80"/>
      <c r="D131" s="311" t="s">
        <v>81</v>
      </c>
      <c r="E131" s="312"/>
      <c r="F131" s="312"/>
      <c r="G131" s="313"/>
      <c r="H131" s="64"/>
      <c r="I131" s="65"/>
      <c r="J131" s="66"/>
      <c r="K131" s="314" t="s">
        <v>82</v>
      </c>
      <c r="L131" s="266"/>
    </row>
    <row r="132" spans="2:12" hidden="1" x14ac:dyDescent="0.25">
      <c r="B132" s="51"/>
      <c r="C132" s="52" t="s">
        <v>20</v>
      </c>
      <c r="D132" s="57" t="str">
        <f>'[1]A. DE PRECIOS CIVIL'!D3263</f>
        <v>Tabique Simple - Tipo Durlock placa de yeso de 12,5 mm</v>
      </c>
      <c r="E132" s="27" t="s">
        <v>24</v>
      </c>
      <c r="F132" s="54"/>
      <c r="G132" s="29">
        <f>'[1]A. DE PRECIOS CIVIL'!H3288</f>
        <v>8874.8726138480961</v>
      </c>
      <c r="H132" s="55">
        <f t="shared" ref="H132:H136" si="12">F132*G132</f>
        <v>0</v>
      </c>
      <c r="I132" s="47"/>
      <c r="J132" s="48" t="e">
        <f>H132/$I$1044</f>
        <v>#DIV/0!</v>
      </c>
    </row>
    <row r="133" spans="2:12" ht="25.5" hidden="1" customHeight="1" x14ac:dyDescent="0.25">
      <c r="B133" s="51"/>
      <c r="C133" s="52" t="s">
        <v>30</v>
      </c>
      <c r="D133" s="57" t="str">
        <f>'[1]A. DE PRECIOS CIVIL'!D3299</f>
        <v>Tabique Simple - Tipo Durlock placa resist humedad (placa verde)</v>
      </c>
      <c r="E133" s="27" t="s">
        <v>24</v>
      </c>
      <c r="F133" s="54"/>
      <c r="G133" s="29">
        <f>'[1]A. DE PRECIOS CIVIL'!H3324</f>
        <v>9531.7271484898592</v>
      </c>
      <c r="H133" s="55">
        <f t="shared" si="12"/>
        <v>0</v>
      </c>
      <c r="I133" s="47"/>
      <c r="J133" s="48" t="e">
        <f>H133/$I$1044</f>
        <v>#DIV/0!</v>
      </c>
    </row>
    <row r="134" spans="2:12" ht="28.5" customHeight="1" x14ac:dyDescent="0.25">
      <c r="B134" s="51"/>
      <c r="C134" s="52" t="s">
        <v>31</v>
      </c>
      <c r="D134" s="57" t="str">
        <f>'[1]A. DE PRECIOS CIVIL'!D3335</f>
        <v xml:space="preserve">Tabique Simple - Tipo Durlock con aislación de lana de vidrio Acustiver R -70 mm </v>
      </c>
      <c r="E134" s="27" t="s">
        <v>24</v>
      </c>
      <c r="F134" s="54">
        <v>75</v>
      </c>
      <c r="G134" s="29">
        <v>0</v>
      </c>
      <c r="H134" s="55">
        <f t="shared" si="12"/>
        <v>0</v>
      </c>
      <c r="I134" s="47"/>
      <c r="J134" s="48"/>
    </row>
    <row r="135" spans="2:12" hidden="1" x14ac:dyDescent="0.25">
      <c r="B135" s="51"/>
      <c r="C135" s="52" t="s">
        <v>32</v>
      </c>
      <c r="D135" s="57" t="str">
        <f>'[1]A. DE PRECIOS CIVIL'!D3371</f>
        <v>Ladrillo de vidrio incoloro (ondulado/bastón/cruz) 19x19x8</v>
      </c>
      <c r="E135" s="27" t="s">
        <v>24</v>
      </c>
      <c r="F135" s="54"/>
      <c r="G135" s="29">
        <f>'[1]A. DE PRECIOS CIVIL'!H3396</f>
        <v>34701.173431169824</v>
      </c>
      <c r="H135" s="55">
        <f t="shared" si="12"/>
        <v>0</v>
      </c>
      <c r="I135" s="47"/>
      <c r="J135" s="48" t="e">
        <f>H135/$I$1044</f>
        <v>#DIV/0!</v>
      </c>
    </row>
    <row r="136" spans="2:12" hidden="1" x14ac:dyDescent="0.25">
      <c r="B136" s="51"/>
      <c r="C136" s="52" t="s">
        <v>34</v>
      </c>
      <c r="D136" s="57" t="str">
        <f>'[1]A. DE PRECIOS CIVIL'!D3407</f>
        <v>Perfil profilit U-GLASS (tabique simple)</v>
      </c>
      <c r="E136" s="27" t="s">
        <v>24</v>
      </c>
      <c r="F136" s="54"/>
      <c r="G136" s="29">
        <f>'[1]A. DE PRECIOS CIVIL'!H3432</f>
        <v>50574.516685669121</v>
      </c>
      <c r="H136" s="55">
        <f t="shared" si="12"/>
        <v>0</v>
      </c>
      <c r="I136" s="47"/>
      <c r="J136" s="48" t="e">
        <f>H136/$I$1044</f>
        <v>#DIV/0!</v>
      </c>
    </row>
    <row r="137" spans="2:12" x14ac:dyDescent="0.25">
      <c r="B137" s="51"/>
      <c r="C137" s="52"/>
      <c r="D137" s="57"/>
      <c r="E137" s="27"/>
      <c r="F137" s="54"/>
      <c r="G137" s="29"/>
      <c r="H137" s="55"/>
      <c r="I137" s="47"/>
      <c r="J137" s="48"/>
    </row>
    <row r="138" spans="2:12" x14ac:dyDescent="0.25">
      <c r="B138" s="62" t="s">
        <v>83</v>
      </c>
      <c r="C138" s="80"/>
      <c r="D138" s="311" t="s">
        <v>84</v>
      </c>
      <c r="E138" s="312"/>
      <c r="F138" s="312"/>
      <c r="G138" s="313"/>
      <c r="H138" s="64"/>
      <c r="I138" s="65"/>
      <c r="J138" s="66"/>
      <c r="K138" s="314" t="s">
        <v>85</v>
      </c>
      <c r="L138" s="266"/>
    </row>
    <row r="139" spans="2:12" ht="25.5" x14ac:dyDescent="0.25">
      <c r="B139" s="62"/>
      <c r="C139" s="52" t="s">
        <v>20</v>
      </c>
      <c r="D139" s="81" t="str">
        <f>'[1]A. DE PRECIOS CIVIL'!D3445</f>
        <v>Cajón hidrófugo para muro de 0,30 (incluye 2 hiladas de ladrillo común)</v>
      </c>
      <c r="E139" s="82" t="s">
        <v>28</v>
      </c>
      <c r="F139" s="54">
        <v>586</v>
      </c>
      <c r="G139" s="29">
        <v>0</v>
      </c>
      <c r="H139" s="46">
        <f t="shared" ref="H139:H143" si="13">F139*G139</f>
        <v>0</v>
      </c>
      <c r="I139" s="47"/>
      <c r="J139" s="48"/>
    </row>
    <row r="140" spans="2:12" ht="24.75" hidden="1" customHeight="1" x14ac:dyDescent="0.25">
      <c r="B140" s="62"/>
      <c r="C140" s="52" t="s">
        <v>23</v>
      </c>
      <c r="D140" s="81" t="str">
        <f>'[1]A. DE PRECIOS CIVIL'!D3478</f>
        <v>Cajón hidrófugo para muro de 0,20 (incluye 2 hiladas de ladrillo común)</v>
      </c>
      <c r="E140" s="82" t="s">
        <v>28</v>
      </c>
      <c r="F140" s="54"/>
      <c r="G140" s="29">
        <f>'[1]A. DE PRECIOS CIVIL'!H3500</f>
        <v>2245.1640370646974</v>
      </c>
      <c r="H140" s="46">
        <f t="shared" si="13"/>
        <v>0</v>
      </c>
      <c r="I140" s="47"/>
      <c r="J140" s="48" t="e">
        <f>H140/$I$1044</f>
        <v>#DIV/0!</v>
      </c>
    </row>
    <row r="141" spans="2:12" ht="25.5" hidden="1" customHeight="1" x14ac:dyDescent="0.25">
      <c r="B141" s="62"/>
      <c r="C141" s="52" t="s">
        <v>26</v>
      </c>
      <c r="D141" s="81" t="str">
        <f>'[1]A. DE PRECIOS CIVIL'!D3511</f>
        <v>Cajón hidrófugo para muro de 0,15 y 0,10 (incluye 2 hiladas de ladrillo común)</v>
      </c>
      <c r="E141" s="82" t="s">
        <v>28</v>
      </c>
      <c r="F141" s="54"/>
      <c r="G141" s="29">
        <f>'[1]A. DE PRECIOS CIVIL'!H3533</f>
        <v>1904.6826998438501</v>
      </c>
      <c r="H141" s="46">
        <f t="shared" si="13"/>
        <v>0</v>
      </c>
      <c r="I141" s="47"/>
      <c r="J141" s="48" t="e">
        <f>H141/$I$1044</f>
        <v>#DIV/0!</v>
      </c>
    </row>
    <row r="142" spans="2:12" x14ac:dyDescent="0.25">
      <c r="B142" s="62"/>
      <c r="C142" s="52" t="s">
        <v>30</v>
      </c>
      <c r="D142" s="81" t="str">
        <f>'[1]A. DE PRECIOS CIVIL'!D3544</f>
        <v>Capa aisladora vertical con hidrófugo incorporado</v>
      </c>
      <c r="E142" s="82" t="s">
        <v>24</v>
      </c>
      <c r="F142" s="54">
        <v>1300</v>
      </c>
      <c r="G142" s="29">
        <v>0</v>
      </c>
      <c r="H142" s="46">
        <f t="shared" si="13"/>
        <v>0</v>
      </c>
      <c r="I142" s="47"/>
      <c r="J142" s="48"/>
    </row>
    <row r="143" spans="2:12" ht="38.25" hidden="1" x14ac:dyDescent="0.25">
      <c r="B143" s="62"/>
      <c r="C143" s="83">
        <v>3</v>
      </c>
      <c r="D143" s="81" t="str">
        <f>'[1]A. DE PRECIOS CIVIL'!D3577</f>
        <v>Infiltracion de bloqueador hidrostatico en muros macizos con humedad de cimientos. (Incluye picado de revoque y reparacion final de los mismos)</v>
      </c>
      <c r="E143" s="82" t="s">
        <v>24</v>
      </c>
      <c r="F143" s="54"/>
      <c r="G143" s="29">
        <f>'[1]A. DE PRECIOS CIVIL'!H3600</f>
        <v>11316.35868606509</v>
      </c>
      <c r="H143" s="46">
        <f t="shared" si="13"/>
        <v>0</v>
      </c>
      <c r="I143" s="47"/>
      <c r="J143" s="48" t="e">
        <f>H143/$I$1044</f>
        <v>#DIV/0!</v>
      </c>
    </row>
    <row r="144" spans="2:12" x14ac:dyDescent="0.25">
      <c r="B144" s="62"/>
      <c r="C144" s="83"/>
      <c r="D144" s="58"/>
      <c r="E144" s="84"/>
      <c r="F144" s="60"/>
      <c r="G144" s="61"/>
      <c r="H144" s="46"/>
      <c r="I144" s="47"/>
      <c r="J144" s="48"/>
    </row>
    <row r="145" spans="2:12" x14ac:dyDescent="0.25">
      <c r="B145" s="62" t="s">
        <v>86</v>
      </c>
      <c r="C145" s="80"/>
      <c r="D145" s="311" t="s">
        <v>87</v>
      </c>
      <c r="E145" s="312"/>
      <c r="F145" s="312"/>
      <c r="G145" s="313"/>
      <c r="H145" s="64"/>
      <c r="I145" s="65"/>
      <c r="J145" s="66"/>
      <c r="K145" s="314" t="s">
        <v>88</v>
      </c>
      <c r="L145" s="266"/>
    </row>
    <row r="146" spans="2:12" x14ac:dyDescent="0.25">
      <c r="B146" s="62"/>
      <c r="C146" s="52" t="s">
        <v>20</v>
      </c>
      <c r="D146" s="57" t="str">
        <f>'[1]A. DE PRECIOS CIVIL'!D3613</f>
        <v>Azotado de concreto con hidrófugo incorporado</v>
      </c>
      <c r="E146" s="27" t="s">
        <v>24</v>
      </c>
      <c r="F146" s="54">
        <v>535</v>
      </c>
      <c r="G146" s="29">
        <v>0</v>
      </c>
      <c r="H146" s="55">
        <f t="shared" ref="H146:H155" si="14">F146*G146</f>
        <v>0</v>
      </c>
      <c r="I146" s="47"/>
      <c r="J146" s="48"/>
    </row>
    <row r="147" spans="2:12" hidden="1" x14ac:dyDescent="0.25">
      <c r="B147" s="62"/>
      <c r="C147" s="52" t="s">
        <v>30</v>
      </c>
      <c r="D147" s="57" t="str">
        <f>'[1]A. DE PRECIOS CIVIL'!D3646</f>
        <v>Grueso a la cal bajo fino interior</v>
      </c>
      <c r="E147" s="27" t="s">
        <v>24</v>
      </c>
      <c r="F147" s="54"/>
      <c r="G147" s="29">
        <f>'[1]A. DE PRECIOS CIVIL'!H3668</f>
        <v>2291.5171286185232</v>
      </c>
      <c r="H147" s="55">
        <f t="shared" si="14"/>
        <v>0</v>
      </c>
      <c r="I147" s="47"/>
      <c r="J147" s="48" t="e">
        <f t="shared" ref="J147:J160" si="15">H147/$I$1044</f>
        <v>#DIV/0!</v>
      </c>
    </row>
    <row r="148" spans="2:12" hidden="1" x14ac:dyDescent="0.25">
      <c r="B148" s="62"/>
      <c r="C148" s="52" t="s">
        <v>31</v>
      </c>
      <c r="D148" s="57" t="str">
        <f>'[1]A. DE PRECIOS CIVIL'!D3679</f>
        <v>Grueso a la cal bajo fino exterior</v>
      </c>
      <c r="E148" s="27" t="s">
        <v>24</v>
      </c>
      <c r="F148" s="54"/>
      <c r="G148" s="29">
        <f>'[1]A. DE PRECIOS CIVIL'!H3701</f>
        <v>2716.866779383161</v>
      </c>
      <c r="H148" s="55">
        <f t="shared" si="14"/>
        <v>0</v>
      </c>
      <c r="I148" s="47"/>
      <c r="J148" s="48" t="e">
        <f t="shared" si="15"/>
        <v>#DIV/0!</v>
      </c>
    </row>
    <row r="149" spans="2:12" hidden="1" x14ac:dyDescent="0.25">
      <c r="B149" s="62"/>
      <c r="C149" s="52" t="s">
        <v>32</v>
      </c>
      <c r="D149" s="57" t="str">
        <f>'[1]A. DE PRECIOS CIVIL'!D3712</f>
        <v xml:space="preserve">Gruesos a la cal bajo fino tipo Iggam/revestimiento plástico </v>
      </c>
      <c r="E149" s="27" t="s">
        <v>24</v>
      </c>
      <c r="F149" s="54"/>
      <c r="G149" s="29">
        <f>'[1]A. DE PRECIOS CIVIL'!H3734</f>
        <v>2959.9641845669266</v>
      </c>
      <c r="H149" s="55">
        <f t="shared" si="14"/>
        <v>0</v>
      </c>
      <c r="I149" s="47"/>
      <c r="J149" s="48" t="e">
        <f t="shared" si="15"/>
        <v>#DIV/0!</v>
      </c>
    </row>
    <row r="150" spans="2:12" x14ac:dyDescent="0.25">
      <c r="B150" s="62"/>
      <c r="C150" s="52" t="s">
        <v>34</v>
      </c>
      <c r="D150" s="57" t="str">
        <f>'[1]A. DE PRECIOS CIVIL'!D3745</f>
        <v xml:space="preserve">Grueso reforzado bajo revestimiento cerámico  </v>
      </c>
      <c r="E150" s="27" t="s">
        <v>24</v>
      </c>
      <c r="F150" s="54">
        <v>220</v>
      </c>
      <c r="G150" s="29">
        <v>0</v>
      </c>
      <c r="H150" s="55">
        <f t="shared" si="14"/>
        <v>0</v>
      </c>
      <c r="I150" s="47"/>
      <c r="J150" s="48"/>
    </row>
    <row r="151" spans="2:12" hidden="1" x14ac:dyDescent="0.25">
      <c r="B151" s="62"/>
      <c r="C151" s="52" t="s">
        <v>35</v>
      </c>
      <c r="D151" s="57" t="str">
        <f>'[1]A. DE PRECIOS CIVIL'!D3778</f>
        <v xml:space="preserve">Fino al fieltro interior  </v>
      </c>
      <c r="E151" s="27" t="s">
        <v>24</v>
      </c>
      <c r="F151" s="54"/>
      <c r="G151" s="29">
        <f>'[1]A. DE PRECIOS CIVIL'!H3800</f>
        <v>2353.4999150956019</v>
      </c>
      <c r="H151" s="55">
        <f t="shared" si="14"/>
        <v>0</v>
      </c>
      <c r="I151" s="47"/>
      <c r="J151" s="48" t="e">
        <f t="shared" si="15"/>
        <v>#DIV/0!</v>
      </c>
    </row>
    <row r="152" spans="2:12" hidden="1" x14ac:dyDescent="0.25">
      <c r="B152" s="62"/>
      <c r="C152" s="52" t="s">
        <v>36</v>
      </c>
      <c r="D152" s="57" t="str">
        <f>'[1]A. DE PRECIOS CIVIL'!D3811</f>
        <v xml:space="preserve">Fino al fieltro exterior </v>
      </c>
      <c r="E152" s="27" t="s">
        <v>24</v>
      </c>
      <c r="F152" s="54"/>
      <c r="G152" s="29">
        <f>'[1]A. DE PRECIOS CIVIL'!H3833</f>
        <v>2533.1691766424706</v>
      </c>
      <c r="H152" s="55">
        <f t="shared" si="14"/>
        <v>0</v>
      </c>
      <c r="I152" s="47"/>
      <c r="J152" s="48" t="e">
        <f t="shared" si="15"/>
        <v>#DIV/0!</v>
      </c>
    </row>
    <row r="153" spans="2:12" x14ac:dyDescent="0.25">
      <c r="B153" s="62"/>
      <c r="C153" s="52" t="s">
        <v>37</v>
      </c>
      <c r="D153" s="57" t="str">
        <f>'[1]A. DE PRECIOS CIVIL'!D3844</f>
        <v>Revoque interior completo a la cal</v>
      </c>
      <c r="E153" s="27" t="s">
        <v>24</v>
      </c>
      <c r="F153" s="54">
        <v>1990</v>
      </c>
      <c r="G153" s="29">
        <v>0</v>
      </c>
      <c r="H153" s="55">
        <f t="shared" si="14"/>
        <v>0</v>
      </c>
      <c r="I153" s="47"/>
      <c r="J153" s="48"/>
    </row>
    <row r="154" spans="2:12" x14ac:dyDescent="0.25">
      <c r="B154" s="62"/>
      <c r="C154" s="52" t="s">
        <v>38</v>
      </c>
      <c r="D154" s="57" t="str">
        <f>'[1]A. DE PRECIOS CIVIL'!D3878</f>
        <v>Revoque exterior completo a la cal</v>
      </c>
      <c r="E154" s="27" t="s">
        <v>24</v>
      </c>
      <c r="F154" s="54">
        <v>545</v>
      </c>
      <c r="G154" s="29">
        <v>0</v>
      </c>
      <c r="H154" s="55">
        <f t="shared" si="14"/>
        <v>0</v>
      </c>
      <c r="I154" s="47"/>
      <c r="J154" s="48"/>
    </row>
    <row r="155" spans="2:12" hidden="1" x14ac:dyDescent="0.25">
      <c r="B155" s="62"/>
      <c r="C155" s="52" t="s">
        <v>39</v>
      </c>
      <c r="D155" s="57" t="str">
        <f>'[1]A. DE PRECIOS CIVIL'!D3911</f>
        <v xml:space="preserve">Fino simil piedra peinado tipo Iggam </v>
      </c>
      <c r="E155" s="27" t="s">
        <v>24</v>
      </c>
      <c r="F155" s="54"/>
      <c r="G155" s="29">
        <f>'[1]A. DE PRECIOS CIVIL'!H3933</f>
        <v>5626.8235838106184</v>
      </c>
      <c r="H155" s="55">
        <f t="shared" si="14"/>
        <v>0</v>
      </c>
      <c r="I155" s="47"/>
      <c r="J155" s="48" t="e">
        <f t="shared" si="15"/>
        <v>#DIV/0!</v>
      </c>
    </row>
    <row r="156" spans="2:12" ht="25.5" hidden="1" x14ac:dyDescent="0.25">
      <c r="B156" s="51"/>
      <c r="C156" s="52" t="s">
        <v>40</v>
      </c>
      <c r="D156" s="57" t="str">
        <f>'[1]A. DE PRECIOS CIVIL'!D3944</f>
        <v>Revoque monocapa (hidrófugo, grueso, fino, color y textura). Tipo Parex Trio Stilo Color.</v>
      </c>
      <c r="E156" s="27" t="s">
        <v>24</v>
      </c>
      <c r="F156" s="54"/>
      <c r="G156" s="29">
        <f>'[1]A. DE PRECIOS CIVIL'!H3966</f>
        <v>9225.3072192329455</v>
      </c>
      <c r="H156" s="55">
        <f>F156*G156</f>
        <v>0</v>
      </c>
      <c r="I156" s="47"/>
      <c r="J156" s="48" t="e">
        <f t="shared" si="15"/>
        <v>#DIV/0!</v>
      </c>
    </row>
    <row r="157" spans="2:12" hidden="1" x14ac:dyDescent="0.25">
      <c r="B157" s="51"/>
      <c r="C157" s="52" t="s">
        <v>41</v>
      </c>
      <c r="D157" s="26" t="str">
        <f>'[1]A. DE PRECIOS CIVIL'!D3977</f>
        <v>Tomado de junta " ladrillo visto "</v>
      </c>
      <c r="E157" s="27" t="s">
        <v>24</v>
      </c>
      <c r="F157" s="54"/>
      <c r="G157" s="29">
        <f>'[1]A. DE PRECIOS CIVIL'!H3999</f>
        <v>3152.2579396536221</v>
      </c>
      <c r="H157" s="55">
        <f>F157*G157</f>
        <v>0</v>
      </c>
      <c r="I157" s="47"/>
      <c r="J157" s="48" t="e">
        <f t="shared" si="15"/>
        <v>#DIV/0!</v>
      </c>
    </row>
    <row r="158" spans="2:12" hidden="1" x14ac:dyDescent="0.25">
      <c r="B158" s="51"/>
      <c r="C158" s="52" t="s">
        <v>43</v>
      </c>
      <c r="D158" s="26" t="str">
        <f>'[1]A. DE PRECIOS CIVIL'!D4010</f>
        <v>Cemento alisado a la llana (friso)</v>
      </c>
      <c r="E158" s="27" t="s">
        <v>24</v>
      </c>
      <c r="F158" s="54"/>
      <c r="G158" s="29">
        <f>'[1]A. DE PRECIOS CIVIL'!H4032</f>
        <v>5409.4641033008629</v>
      </c>
      <c r="H158" s="55">
        <f>F158*G158</f>
        <v>0</v>
      </c>
      <c r="I158" s="47"/>
      <c r="J158" s="48" t="e">
        <f t="shared" si="15"/>
        <v>#DIV/0!</v>
      </c>
    </row>
    <row r="159" spans="2:12" hidden="1" x14ac:dyDescent="0.25">
      <c r="B159" s="51"/>
      <c r="C159" s="52" t="s">
        <v>44</v>
      </c>
      <c r="D159" s="26" t="str">
        <f>'[1]A. DE PRECIOS CIVIL'!D4043</f>
        <v xml:space="preserve">Reparación de Revoques Interiores Completo. </v>
      </c>
      <c r="E159" s="27" t="s">
        <v>24</v>
      </c>
      <c r="F159" s="54"/>
      <c r="G159" s="29">
        <f>'[1]A. DE PRECIOS CIVIL'!H4067</f>
        <v>5932.7784499409026</v>
      </c>
      <c r="H159" s="55">
        <f t="shared" ref="H159:H160" si="16">F159*G159</f>
        <v>0</v>
      </c>
      <c r="I159" s="47"/>
      <c r="J159" s="48" t="e">
        <f t="shared" si="15"/>
        <v>#DIV/0!</v>
      </c>
    </row>
    <row r="160" spans="2:12" hidden="1" x14ac:dyDescent="0.25">
      <c r="B160" s="51"/>
      <c r="C160" s="52" t="s">
        <v>45</v>
      </c>
      <c r="D160" s="26" t="str">
        <f>'[1]A. DE PRECIOS CIVIL'!D4078</f>
        <v xml:space="preserve">Reparación de Revoques Exteriores Completo. </v>
      </c>
      <c r="E160" s="27" t="s">
        <v>24</v>
      </c>
      <c r="F160" s="54"/>
      <c r="G160" s="29">
        <f>'[1]A. DE PRECIOS CIVIL'!H4102</f>
        <v>8977.6474676875714</v>
      </c>
      <c r="H160" s="55">
        <f t="shared" si="16"/>
        <v>0</v>
      </c>
      <c r="I160" s="47"/>
      <c r="J160" s="48" t="e">
        <f t="shared" si="15"/>
        <v>#DIV/0!</v>
      </c>
    </row>
    <row r="161" spans="2:12" x14ac:dyDescent="0.25">
      <c r="B161" s="51"/>
      <c r="C161" s="52"/>
      <c r="D161" s="26"/>
      <c r="E161" s="27"/>
      <c r="F161" s="54"/>
      <c r="G161" s="29"/>
      <c r="H161" s="55"/>
      <c r="I161" s="47"/>
      <c r="J161" s="48"/>
    </row>
    <row r="162" spans="2:12" x14ac:dyDescent="0.25">
      <c r="B162" s="62" t="s">
        <v>89</v>
      </c>
      <c r="C162" s="80"/>
      <c r="D162" s="311" t="s">
        <v>90</v>
      </c>
      <c r="E162" s="312"/>
      <c r="F162" s="312"/>
      <c r="G162" s="313"/>
      <c r="H162" s="85"/>
      <c r="I162" s="86"/>
      <c r="J162" s="66"/>
      <c r="K162" s="314" t="s">
        <v>91</v>
      </c>
      <c r="L162" s="266"/>
    </row>
    <row r="163" spans="2:12" hidden="1" x14ac:dyDescent="0.25">
      <c r="B163" s="62"/>
      <c r="C163" s="52" t="s">
        <v>20</v>
      </c>
      <c r="D163" s="26" t="str">
        <f>'[1]A. DE PRECIOS CIVIL'!D4115</f>
        <v>Contrapiso s/ terreno natural espesor: 12 cm</v>
      </c>
      <c r="E163" s="82" t="s">
        <v>24</v>
      </c>
      <c r="F163" s="54"/>
      <c r="G163" s="29">
        <f>'[1]A. DE PRECIOS CIVIL'!H4138</f>
        <v>3394.5132189370584</v>
      </c>
      <c r="H163" s="55">
        <f t="shared" ref="H163:H169" si="17">F163*G163</f>
        <v>0</v>
      </c>
      <c r="I163" s="47"/>
      <c r="J163" s="48" t="e">
        <f t="shared" ref="J163:J168" si="18">H163/$I$1044</f>
        <v>#DIV/0!</v>
      </c>
    </row>
    <row r="164" spans="2:12" ht="27.75" customHeight="1" x14ac:dyDescent="0.25">
      <c r="B164" s="62"/>
      <c r="C164" s="52" t="s">
        <v>30</v>
      </c>
      <c r="D164" s="26" t="str">
        <f>'[1]A. DE PRECIOS CIVIL'!D4149</f>
        <v>Contrap.s/T.N esp: 12 cm (con barrera de vapor: film de polietileno-200 micrones)</v>
      </c>
      <c r="E164" s="82" t="s">
        <v>24</v>
      </c>
      <c r="F164" s="54">
        <v>1720</v>
      </c>
      <c r="G164" s="29">
        <v>0</v>
      </c>
      <c r="H164" s="55">
        <f t="shared" si="17"/>
        <v>0</v>
      </c>
      <c r="I164" s="47"/>
      <c r="J164" s="48"/>
    </row>
    <row r="165" spans="2:12" hidden="1" x14ac:dyDescent="0.25">
      <c r="B165" s="62"/>
      <c r="C165" s="52" t="s">
        <v>31</v>
      </c>
      <c r="D165" s="26" t="str">
        <f>'[1]A. DE PRECIOS CIVIL'!D4183</f>
        <v>Contrapiso armado sobre  terreno natural -  esp: 15 cm</v>
      </c>
      <c r="E165" s="82" t="s">
        <v>24</v>
      </c>
      <c r="F165" s="54"/>
      <c r="G165" s="29">
        <f>'[1]A. DE PRECIOS CIVIL'!H4206</f>
        <v>6143.0507403962865</v>
      </c>
      <c r="H165" s="55">
        <f t="shared" si="17"/>
        <v>0</v>
      </c>
      <c r="I165" s="47"/>
      <c r="J165" s="48" t="e">
        <f t="shared" si="18"/>
        <v>#DIV/0!</v>
      </c>
    </row>
    <row r="166" spans="2:12" hidden="1" x14ac:dyDescent="0.25">
      <c r="B166" s="62"/>
      <c r="C166" s="52" t="s">
        <v>32</v>
      </c>
      <c r="D166" s="26" t="str">
        <f>'[1]A. DE PRECIOS CIVIL'!D4217</f>
        <v xml:space="preserve">Contrapiso alivianado s/ losa - Arcilla expandida </v>
      </c>
      <c r="E166" s="82" t="s">
        <v>24</v>
      </c>
      <c r="F166" s="54"/>
      <c r="G166" s="29">
        <f>'[1]A. DE PRECIOS CIVIL'!H4239</f>
        <v>4621.6076286898515</v>
      </c>
      <c r="H166" s="55">
        <f t="shared" si="17"/>
        <v>0</v>
      </c>
      <c r="I166" s="47"/>
      <c r="J166" s="48" t="e">
        <f t="shared" si="18"/>
        <v>#DIV/0!</v>
      </c>
    </row>
    <row r="167" spans="2:12" x14ac:dyDescent="0.25">
      <c r="B167" s="62"/>
      <c r="C167" s="52" t="s">
        <v>34</v>
      </c>
      <c r="D167" s="26" t="str">
        <f>'[1]A. DE PRECIOS CIVIL'!D4250</f>
        <v>Carpeta de concreto de 2,00 cm bajo piso</v>
      </c>
      <c r="E167" s="82" t="s">
        <v>24</v>
      </c>
      <c r="F167" s="54">
        <v>1508</v>
      </c>
      <c r="G167" s="29">
        <v>0</v>
      </c>
      <c r="H167" s="55">
        <f t="shared" si="17"/>
        <v>0</v>
      </c>
      <c r="I167" s="47"/>
      <c r="J167" s="48"/>
    </row>
    <row r="168" spans="2:12" hidden="1" x14ac:dyDescent="0.25">
      <c r="B168" s="62"/>
      <c r="C168" s="52" t="s">
        <v>35</v>
      </c>
      <c r="D168" s="26" t="str">
        <f>'[1]A. DE PRECIOS CIVIL'!D4283</f>
        <v>Carpeta de concreto de 3,00 cm sobre losa de cubierta</v>
      </c>
      <c r="E168" s="82" t="s">
        <v>24</v>
      </c>
      <c r="F168" s="54"/>
      <c r="G168" s="29">
        <f>'[1]A. DE PRECIOS CIVIL'!H4305</f>
        <v>2919.2575915009706</v>
      </c>
      <c r="H168" s="55">
        <f t="shared" si="17"/>
        <v>0</v>
      </c>
      <c r="I168" s="47"/>
      <c r="J168" s="48" t="e">
        <f t="shared" si="18"/>
        <v>#DIV/0!</v>
      </c>
    </row>
    <row r="169" spans="2:12" x14ac:dyDescent="0.25">
      <c r="B169" s="62"/>
      <c r="C169" s="52" t="s">
        <v>36</v>
      </c>
      <c r="D169" s="26" t="str">
        <f>'[1]A. DE PRECIOS CIVIL'!D4316</f>
        <v>Junta de dilatación (contrapisos y pisos deportivos)</v>
      </c>
      <c r="E169" s="82" t="s">
        <v>28</v>
      </c>
      <c r="F169" s="54">
        <v>250</v>
      </c>
      <c r="G169" s="29">
        <v>0</v>
      </c>
      <c r="H169" s="55">
        <f t="shared" si="17"/>
        <v>0</v>
      </c>
      <c r="I169" s="47"/>
      <c r="J169" s="48"/>
    </row>
    <row r="170" spans="2:12" x14ac:dyDescent="0.25">
      <c r="B170" s="51"/>
      <c r="C170" s="52"/>
      <c r="D170" s="26"/>
      <c r="E170" s="27"/>
      <c r="F170" s="54"/>
      <c r="G170" s="29"/>
      <c r="H170" s="55"/>
      <c r="I170" s="47"/>
      <c r="J170" s="48"/>
    </row>
    <row r="171" spans="2:12" x14ac:dyDescent="0.25">
      <c r="B171" s="51"/>
      <c r="C171" s="52"/>
      <c r="D171" s="26"/>
      <c r="E171" s="27"/>
      <c r="F171" s="54"/>
      <c r="G171" s="29"/>
      <c r="H171" s="55"/>
      <c r="I171" s="47"/>
      <c r="J171" s="48"/>
    </row>
    <row r="172" spans="2:12" ht="15.75" thickBot="1" x14ac:dyDescent="0.3">
      <c r="B172" s="87"/>
      <c r="C172" s="88"/>
      <c r="D172" s="89"/>
      <c r="E172" s="90"/>
      <c r="F172" s="71"/>
      <c r="G172" s="91"/>
      <c r="H172" s="92"/>
      <c r="I172" s="93"/>
      <c r="J172" s="94"/>
    </row>
    <row r="173" spans="2:12" ht="16.5" thickBot="1" x14ac:dyDescent="0.3">
      <c r="B173" s="11" t="s">
        <v>34</v>
      </c>
      <c r="C173" s="12"/>
      <c r="D173" s="315" t="s">
        <v>92</v>
      </c>
      <c r="E173" s="316"/>
      <c r="F173" s="316"/>
      <c r="G173" s="316"/>
      <c r="H173" s="317"/>
      <c r="I173" s="13">
        <f>SUM(H174:H187)</f>
        <v>0</v>
      </c>
      <c r="J173" s="14"/>
      <c r="K173" s="1" t="s">
        <v>22</v>
      </c>
    </row>
    <row r="174" spans="2:12" ht="20.25" hidden="1" customHeight="1" x14ac:dyDescent="0.25">
      <c r="B174" s="15" t="s">
        <v>93</v>
      </c>
      <c r="C174" s="25" t="s">
        <v>20</v>
      </c>
      <c r="D174" s="26" t="str">
        <f>'[1]A. DE PRECIOS CIVIL'!D4351</f>
        <v>Azulejos 15x15 - Tipo San Lorenzo</v>
      </c>
      <c r="E174" s="27" t="s">
        <v>24</v>
      </c>
      <c r="F174" s="54"/>
      <c r="G174" s="29">
        <f>'[1]A. DE PRECIOS CIVIL'!H4373</f>
        <v>6687.5903008541964</v>
      </c>
      <c r="H174" s="95">
        <f>F174*G174</f>
        <v>0</v>
      </c>
      <c r="I174" s="96"/>
      <c r="J174" s="97" t="e">
        <f t="shared" ref="J174:J185" si="19">H174/$I$1044</f>
        <v>#DIV/0!</v>
      </c>
      <c r="K174" s="319" t="s">
        <v>94</v>
      </c>
      <c r="L174" s="266"/>
    </row>
    <row r="175" spans="2:12" ht="25.5" x14ac:dyDescent="0.25">
      <c r="B175" s="24"/>
      <c r="C175" s="25" t="s">
        <v>30</v>
      </c>
      <c r="D175" s="26" t="str">
        <f>'[1]A. DE PRECIOS CIVIL'!D4384</f>
        <v>Revestimiento cerámico esmaltado. Tipo San Lorenzo Bco 30 x 30</v>
      </c>
      <c r="E175" s="27" t="s">
        <v>24</v>
      </c>
      <c r="F175" s="54">
        <v>185</v>
      </c>
      <c r="G175" s="29">
        <v>0</v>
      </c>
      <c r="H175" s="46">
        <f t="shared" ref="H175:H185" si="20">F175*G175</f>
        <v>0</v>
      </c>
      <c r="I175" s="47"/>
      <c r="J175" s="48"/>
    </row>
    <row r="176" spans="2:12" ht="25.5" hidden="1" x14ac:dyDescent="0.25">
      <c r="B176" s="98"/>
      <c r="C176" s="25" t="s">
        <v>31</v>
      </c>
      <c r="D176" s="26" t="str">
        <f>'[1]A. DE PRECIOS CIVIL'!D4417</f>
        <v>Madera machimbrada de cedro 1/2"x4" (incluye listón de terminación L)</v>
      </c>
      <c r="E176" s="27" t="s">
        <v>24</v>
      </c>
      <c r="F176" s="54"/>
      <c r="G176" s="29">
        <f>'[1]A. DE PRECIOS CIVIL'!H4439</f>
        <v>12427.283818024633</v>
      </c>
      <c r="H176" s="46">
        <f t="shared" si="20"/>
        <v>0</v>
      </c>
      <c r="I176" s="47"/>
      <c r="J176" s="48" t="e">
        <f t="shared" si="19"/>
        <v>#DIV/0!</v>
      </c>
    </row>
    <row r="177" spans="2:12" ht="36" hidden="1" customHeight="1" x14ac:dyDescent="0.25">
      <c r="B177" s="24" t="s">
        <v>95</v>
      </c>
      <c r="C177" s="25" t="s">
        <v>20</v>
      </c>
      <c r="D177" s="26" t="str">
        <f>'[1]A. DE PRECIOS CIVIL'!D4450</f>
        <v>Revestimiento de escalones en granito reconstituido, incluye Canto vivo pulido y doble ranurado antideslizante en borde libre</v>
      </c>
      <c r="E177" s="27" t="s">
        <v>24</v>
      </c>
      <c r="F177" s="54"/>
      <c r="G177" s="29">
        <f>'[1]A. DE PRECIOS CIVIL'!H4472</f>
        <v>39034.729637855249</v>
      </c>
      <c r="H177" s="46">
        <f t="shared" si="20"/>
        <v>0</v>
      </c>
      <c r="I177" s="47"/>
      <c r="J177" s="48" t="e">
        <f t="shared" si="19"/>
        <v>#DIV/0!</v>
      </c>
    </row>
    <row r="178" spans="2:12" hidden="1" x14ac:dyDescent="0.25">
      <c r="B178" s="24"/>
      <c r="C178" s="25" t="s">
        <v>30</v>
      </c>
      <c r="D178" s="26" t="str">
        <f>'[1]A. DE PRECIOS CIVIL'!D4483</f>
        <v>Revestimiento de contrahuella en granito reconstituido.</v>
      </c>
      <c r="E178" s="27" t="s">
        <v>24</v>
      </c>
      <c r="F178" s="54"/>
      <c r="G178" s="29">
        <f>'[1]A. DE PRECIOS CIVIL'!H4505</f>
        <v>36845.477182146242</v>
      </c>
      <c r="H178" s="46">
        <f t="shared" si="20"/>
        <v>0</v>
      </c>
      <c r="I178" s="47"/>
      <c r="J178" s="48" t="e">
        <f t="shared" si="19"/>
        <v>#DIV/0!</v>
      </c>
    </row>
    <row r="179" spans="2:12" hidden="1" x14ac:dyDescent="0.25">
      <c r="B179" s="24" t="s">
        <v>96</v>
      </c>
      <c r="C179" s="25" t="s">
        <v>20</v>
      </c>
      <c r="D179" s="26" t="str">
        <f>'[1]A. DE PRECIOS CIVIL'!D4516</f>
        <v>Revestimiento tipo Durlock, sobre perfil Omega</v>
      </c>
      <c r="E179" s="27" t="s">
        <v>24</v>
      </c>
      <c r="F179" s="54"/>
      <c r="G179" s="29">
        <f>'[1]A. DE PRECIOS CIVIL'!H4538</f>
        <v>4329.0986206302096</v>
      </c>
      <c r="H179" s="46">
        <f t="shared" si="20"/>
        <v>0</v>
      </c>
      <c r="I179" s="47"/>
      <c r="J179" s="48" t="e">
        <f t="shared" si="19"/>
        <v>#DIV/0!</v>
      </c>
    </row>
    <row r="180" spans="2:12" ht="27.75" hidden="1" customHeight="1" x14ac:dyDescent="0.25">
      <c r="B180" s="24" t="s">
        <v>97</v>
      </c>
      <c r="C180" s="25" t="s">
        <v>20</v>
      </c>
      <c r="D180" s="26" t="str">
        <f>'[1]A. DE PRECIOS CIVIL'!D4549</f>
        <v>Revestimiento Acústico en fibra de vidrio , sobre estructura metálica</v>
      </c>
      <c r="E180" s="27" t="s">
        <v>24</v>
      </c>
      <c r="F180" s="54"/>
      <c r="G180" s="29">
        <f>'[1]A. DE PRECIOS CIVIL'!H4571</f>
        <v>32315.774665664307</v>
      </c>
      <c r="H180" s="46">
        <f t="shared" si="20"/>
        <v>0</v>
      </c>
      <c r="I180" s="47"/>
      <c r="J180" s="48" t="e">
        <f t="shared" si="19"/>
        <v>#DIV/0!</v>
      </c>
    </row>
    <row r="181" spans="2:12" hidden="1" x14ac:dyDescent="0.25">
      <c r="B181" s="24"/>
      <c r="C181" s="25" t="s">
        <v>30</v>
      </c>
      <c r="D181" s="26" t="str">
        <f>'[1]A. DE PRECIOS CIVIL'!D4582</f>
        <v xml:space="preserve">Revestimiento Acústico en tableros MDF 15mm espesor </v>
      </c>
      <c r="E181" s="27" t="s">
        <v>24</v>
      </c>
      <c r="F181" s="54"/>
      <c r="G181" s="29">
        <f>'[1]A. DE PRECIOS CIVIL'!H4604</f>
        <v>10675.331927797433</v>
      </c>
      <c r="H181" s="46">
        <f t="shared" si="20"/>
        <v>0</v>
      </c>
      <c r="I181" s="47"/>
      <c r="J181" s="48" t="e">
        <f t="shared" si="19"/>
        <v>#DIV/0!</v>
      </c>
    </row>
    <row r="182" spans="2:12" hidden="1" x14ac:dyDescent="0.25">
      <c r="B182" s="24" t="s">
        <v>98</v>
      </c>
      <c r="C182" s="25" t="s">
        <v>20</v>
      </c>
      <c r="D182" s="26" t="str">
        <f>'[1]A. DE PRECIOS CIVIL'!D4615</f>
        <v>Perfil protección ángulo 3/4"x3/4"x1/8"</v>
      </c>
      <c r="E182" s="27" t="s">
        <v>28</v>
      </c>
      <c r="F182" s="54"/>
      <c r="G182" s="29">
        <f>'[1]A. DE PRECIOS CIVIL'!H4637</f>
        <v>3844.0314007953157</v>
      </c>
      <c r="H182" s="46">
        <f t="shared" si="20"/>
        <v>0</v>
      </c>
      <c r="I182" s="47"/>
      <c r="J182" s="48" t="e">
        <f t="shared" si="19"/>
        <v>#DIV/0!</v>
      </c>
    </row>
    <row r="183" spans="2:12" hidden="1" x14ac:dyDescent="0.25">
      <c r="B183" s="24"/>
      <c r="C183" s="25" t="s">
        <v>30</v>
      </c>
      <c r="D183" s="26" t="str">
        <f>'[1]A. DE PRECIOS CIVIL'!D4648</f>
        <v>Varilla guardacanto en revestimiento de PVC Tipo A-TRIM</v>
      </c>
      <c r="E183" s="27" t="s">
        <v>28</v>
      </c>
      <c r="F183" s="54"/>
      <c r="G183" s="29">
        <f>'[1]A. DE PRECIOS CIVIL'!H4670</f>
        <v>397.01690852514588</v>
      </c>
      <c r="H183" s="46">
        <f t="shared" si="20"/>
        <v>0</v>
      </c>
      <c r="I183" s="47"/>
      <c r="J183" s="48" t="e">
        <f t="shared" si="19"/>
        <v>#DIV/0!</v>
      </c>
    </row>
    <row r="184" spans="2:12" x14ac:dyDescent="0.25">
      <c r="B184" s="24"/>
      <c r="C184" s="25" t="s">
        <v>31</v>
      </c>
      <c r="D184" s="26" t="str">
        <f>'[1]A. DE PRECIOS CIVIL'!D4681</f>
        <v>Varilla guardacanto en revestimiento de Aluminio Tipo A-TRIM</v>
      </c>
      <c r="E184" s="27" t="s">
        <v>28</v>
      </c>
      <c r="F184" s="54">
        <v>170</v>
      </c>
      <c r="G184" s="29">
        <v>0</v>
      </c>
      <c r="H184" s="46">
        <f t="shared" si="20"/>
        <v>0</v>
      </c>
      <c r="I184" s="47"/>
      <c r="J184" s="48"/>
    </row>
    <row r="185" spans="2:12" hidden="1" x14ac:dyDescent="0.25">
      <c r="B185" s="24"/>
      <c r="C185" s="25" t="s">
        <v>32</v>
      </c>
      <c r="D185" s="26" t="str">
        <f>'[1]A. DE PRECIOS CIVIL'!D4714</f>
        <v>Terminación Listón de cedro 1/2"x3"</v>
      </c>
      <c r="E185" s="27" t="s">
        <v>28</v>
      </c>
      <c r="F185" s="54"/>
      <c r="G185" s="29">
        <f>'[1]A. DE PRECIOS CIVIL'!H4736</f>
        <v>1279.2859481699174</v>
      </c>
      <c r="H185" s="46">
        <f t="shared" si="20"/>
        <v>0</v>
      </c>
      <c r="I185" s="47"/>
      <c r="J185" s="48" t="e">
        <f t="shared" si="19"/>
        <v>#DIV/0!</v>
      </c>
    </row>
    <row r="186" spans="2:12" hidden="1" x14ac:dyDescent="0.25">
      <c r="B186" s="24"/>
      <c r="C186" s="25"/>
      <c r="D186" s="26"/>
      <c r="E186" s="27"/>
      <c r="F186" s="54"/>
      <c r="G186" s="29"/>
      <c r="H186" s="46"/>
      <c r="I186" s="47"/>
      <c r="J186" s="48"/>
    </row>
    <row r="187" spans="2:12" hidden="1" x14ac:dyDescent="0.25">
      <c r="B187" s="24"/>
      <c r="C187" s="25"/>
      <c r="D187" s="26"/>
      <c r="E187" s="27"/>
      <c r="F187" s="54"/>
      <c r="G187" s="29"/>
      <c r="H187" s="46"/>
      <c r="I187" s="47"/>
      <c r="J187" s="48"/>
    </row>
    <row r="188" spans="2:12" ht="15.75" thickBot="1" x14ac:dyDescent="0.3">
      <c r="B188" s="67"/>
      <c r="C188" s="68"/>
      <c r="D188" s="69"/>
      <c r="E188" s="70"/>
      <c r="F188" s="71"/>
      <c r="G188" s="72"/>
      <c r="H188" s="73"/>
      <c r="I188" s="74"/>
      <c r="J188" s="75"/>
    </row>
    <row r="189" spans="2:12" ht="16.5" thickBot="1" x14ac:dyDescent="0.3">
      <c r="B189" s="11" t="s">
        <v>35</v>
      </c>
      <c r="C189" s="12"/>
      <c r="D189" s="315" t="s">
        <v>99</v>
      </c>
      <c r="E189" s="316"/>
      <c r="F189" s="316"/>
      <c r="G189" s="316"/>
      <c r="H189" s="317"/>
      <c r="I189" s="13">
        <f>SUM(H191:H239)</f>
        <v>0</v>
      </c>
      <c r="J189" s="14"/>
      <c r="K189" s="1" t="s">
        <v>22</v>
      </c>
    </row>
    <row r="190" spans="2:12" x14ac:dyDescent="0.25">
      <c r="B190" s="62" t="s">
        <v>100</v>
      </c>
      <c r="C190" s="99"/>
      <c r="D190" s="311" t="s">
        <v>101</v>
      </c>
      <c r="E190" s="312"/>
      <c r="F190" s="312"/>
      <c r="G190" s="313"/>
      <c r="H190" s="100"/>
      <c r="I190" s="101"/>
      <c r="J190" s="101"/>
      <c r="K190" s="314" t="s">
        <v>102</v>
      </c>
      <c r="L190" s="266"/>
    </row>
    <row r="191" spans="2:12" hidden="1" x14ac:dyDescent="0.25">
      <c r="B191" s="51"/>
      <c r="C191" s="25" t="s">
        <v>20</v>
      </c>
      <c r="D191" s="26" t="str">
        <f>'[1]A. DE PRECIOS CIVIL'!D4750</f>
        <v>Mosaico granitico 40x40 fondo gris</v>
      </c>
      <c r="E191" s="27" t="s">
        <v>24</v>
      </c>
      <c r="F191" s="54"/>
      <c r="G191" s="29">
        <f>'[1]A. DE PRECIOS CIVIL'!H4772</f>
        <v>7618.1891285184593</v>
      </c>
      <c r="H191" s="55">
        <f t="shared" ref="H191:H210" si="21">F191*G191</f>
        <v>0</v>
      </c>
      <c r="I191" s="47"/>
      <c r="J191" s="48" t="e">
        <f t="shared" ref="J191:J210" si="22">H191/$I$1044</f>
        <v>#DIV/0!</v>
      </c>
    </row>
    <row r="192" spans="2:12" hidden="1" x14ac:dyDescent="0.25">
      <c r="B192" s="51"/>
      <c r="C192" s="25" t="s">
        <v>30</v>
      </c>
      <c r="D192" s="26" t="str">
        <f>'[1]A. DE PRECIOS CIVIL'!D4783</f>
        <v>Mosaico granitico 30x30 fondo gris</v>
      </c>
      <c r="E192" s="27" t="s">
        <v>24</v>
      </c>
      <c r="F192" s="54"/>
      <c r="G192" s="29">
        <f>'[1]A. DE PRECIOS CIVIL'!H4805</f>
        <v>7786.0971016852818</v>
      </c>
      <c r="H192" s="55">
        <f t="shared" si="21"/>
        <v>0</v>
      </c>
      <c r="I192" s="47"/>
      <c r="J192" s="48" t="e">
        <f t="shared" si="22"/>
        <v>#DIV/0!</v>
      </c>
    </row>
    <row r="193" spans="2:10" hidden="1" x14ac:dyDescent="0.25">
      <c r="B193" s="51"/>
      <c r="C193" s="25" t="s">
        <v>31</v>
      </c>
      <c r="D193" s="26" t="str">
        <f>'[1]A. DE PRECIOS CIVIL'!D4816</f>
        <v>Mosaico granitico 20x20/15x15 fondo gris</v>
      </c>
      <c r="E193" s="27" t="s">
        <v>24</v>
      </c>
      <c r="F193" s="54"/>
      <c r="G193" s="29">
        <f>'[1]A. DE PRECIOS CIVIL'!H4838</f>
        <v>8399.5992547977294</v>
      </c>
      <c r="H193" s="55">
        <f t="shared" si="21"/>
        <v>0</v>
      </c>
      <c r="I193" s="47"/>
      <c r="J193" s="48" t="e">
        <f t="shared" si="22"/>
        <v>#DIV/0!</v>
      </c>
    </row>
    <row r="194" spans="2:10" hidden="1" x14ac:dyDescent="0.25">
      <c r="B194" s="51"/>
      <c r="C194" s="25" t="s">
        <v>32</v>
      </c>
      <c r="D194" s="26" t="str">
        <f>'[1]A. DE PRECIOS CIVIL'!D4849</f>
        <v>Mosaico granitico 40x40 fondo color</v>
      </c>
      <c r="E194" s="27" t="s">
        <v>24</v>
      </c>
      <c r="F194" s="54"/>
      <c r="G194" s="29">
        <f>'[1]A. DE PRECIOS CIVIL'!H4871</f>
        <v>9265.7199415447121</v>
      </c>
      <c r="H194" s="55">
        <f t="shared" si="21"/>
        <v>0</v>
      </c>
      <c r="I194" s="47"/>
      <c r="J194" s="48" t="e">
        <f t="shared" si="22"/>
        <v>#DIV/0!</v>
      </c>
    </row>
    <row r="195" spans="2:10" hidden="1" x14ac:dyDescent="0.25">
      <c r="B195" s="51"/>
      <c r="C195" s="25" t="s">
        <v>34</v>
      </c>
      <c r="D195" s="26" t="str">
        <f>'[1]A. DE PRECIOS CIVIL'!D4882</f>
        <v>Mosaico granitico 30x30 fondo color</v>
      </c>
      <c r="E195" s="27" t="s">
        <v>24</v>
      </c>
      <c r="F195" s="54"/>
      <c r="G195" s="29">
        <f>'[1]A. DE PRECIOS CIVIL'!H4904</f>
        <v>9446.1617512836674</v>
      </c>
      <c r="H195" s="55">
        <f t="shared" si="21"/>
        <v>0</v>
      </c>
      <c r="I195" s="47"/>
      <c r="J195" s="48" t="e">
        <f t="shared" si="22"/>
        <v>#DIV/0!</v>
      </c>
    </row>
    <row r="196" spans="2:10" hidden="1" x14ac:dyDescent="0.25">
      <c r="B196" s="51"/>
      <c r="C196" s="25" t="s">
        <v>35</v>
      </c>
      <c r="D196" s="26" t="str">
        <f>'[1]A. DE PRECIOS CIVIL'!D4915</f>
        <v>Mosaico granitico 20x20/15x15 fondo color</v>
      </c>
      <c r="E196" s="27" t="s">
        <v>24</v>
      </c>
      <c r="F196" s="54"/>
      <c r="G196" s="29">
        <f>'[1]A. DE PRECIOS CIVIL'!H4937</f>
        <v>9716.8244658920994</v>
      </c>
      <c r="H196" s="55">
        <f t="shared" si="21"/>
        <v>0</v>
      </c>
      <c r="I196" s="47"/>
      <c r="J196" s="48" t="e">
        <f t="shared" si="22"/>
        <v>#DIV/0!</v>
      </c>
    </row>
    <row r="197" spans="2:10" x14ac:dyDescent="0.25">
      <c r="B197" s="51"/>
      <c r="C197" s="25" t="s">
        <v>36</v>
      </c>
      <c r="D197" s="26" t="str">
        <f>'[1]A. DE PRECIOS CIVIL'!D4948</f>
        <v>Mosaico granitico 40x40 fondo blanco</v>
      </c>
      <c r="E197" s="27" t="s">
        <v>24</v>
      </c>
      <c r="F197" s="54">
        <v>185</v>
      </c>
      <c r="G197" s="29">
        <v>0</v>
      </c>
      <c r="H197" s="55">
        <f t="shared" si="21"/>
        <v>0</v>
      </c>
      <c r="I197" s="47"/>
      <c r="J197" s="48"/>
    </row>
    <row r="198" spans="2:10" hidden="1" x14ac:dyDescent="0.25">
      <c r="B198" s="51"/>
      <c r="C198" s="25" t="s">
        <v>37</v>
      </c>
      <c r="D198" s="26" t="str">
        <f>'[1]A. DE PRECIOS CIVIL'!D4981</f>
        <v>Mosaico granitico 30x30 fondo blanco</v>
      </c>
      <c r="E198" s="27" t="s">
        <v>24</v>
      </c>
      <c r="F198" s="54"/>
      <c r="G198" s="29">
        <f>'[1]A. DE PRECIOS CIVIL'!H5003</f>
        <v>9807.0453707615779</v>
      </c>
      <c r="H198" s="55">
        <f t="shared" si="21"/>
        <v>0</v>
      </c>
      <c r="I198" s="47"/>
      <c r="J198" s="48" t="e">
        <f t="shared" si="22"/>
        <v>#DIV/0!</v>
      </c>
    </row>
    <row r="199" spans="2:10" hidden="1" x14ac:dyDescent="0.25">
      <c r="B199" s="51"/>
      <c r="C199" s="25" t="s">
        <v>38</v>
      </c>
      <c r="D199" s="26" t="str">
        <f>'[1]A. DE PRECIOS CIVIL'!D5014</f>
        <v>Mosaico granitico 20x20/15x15 fondo blanco</v>
      </c>
      <c r="E199" s="27" t="s">
        <v>24</v>
      </c>
      <c r="F199" s="54"/>
      <c r="G199" s="29">
        <f>'[1]A. DE PRECIOS CIVIL'!H5036</f>
        <v>9987.4871805005332</v>
      </c>
      <c r="H199" s="55">
        <f t="shared" si="21"/>
        <v>0</v>
      </c>
      <c r="I199" s="47"/>
      <c r="J199" s="48" t="e">
        <f t="shared" si="22"/>
        <v>#DIV/0!</v>
      </c>
    </row>
    <row r="200" spans="2:10" hidden="1" x14ac:dyDescent="0.25">
      <c r="B200" s="51"/>
      <c r="C200" s="25" t="s">
        <v>39</v>
      </c>
      <c r="D200" s="26" t="str">
        <f>'[1]A. DE PRECIOS CIVIL'!D5047:E5047</f>
        <v>Mosaico táctil de prevención 40x40 fondo amarillo</v>
      </c>
      <c r="E200" s="27" t="s">
        <v>24</v>
      </c>
      <c r="F200" s="54"/>
      <c r="G200" s="29">
        <f>'[1]A. DE PRECIOS CIVIL'!H5069</f>
        <v>7262.3910174141247</v>
      </c>
      <c r="H200" s="55">
        <f t="shared" si="21"/>
        <v>0</v>
      </c>
      <c r="I200" s="47"/>
      <c r="J200" s="48" t="e">
        <f t="shared" si="22"/>
        <v>#DIV/0!</v>
      </c>
    </row>
    <row r="201" spans="2:10" hidden="1" x14ac:dyDescent="0.25">
      <c r="B201" s="51"/>
      <c r="C201" s="25" t="s">
        <v>40</v>
      </c>
      <c r="D201" s="26" t="str">
        <f>'[1]A. DE PRECIOS CIVIL'!D5080</f>
        <v>Cerámico esmaltado" Alto transito" Dureza IV - incluye carpeta</v>
      </c>
      <c r="E201" s="27" t="s">
        <v>24</v>
      </c>
      <c r="F201" s="54"/>
      <c r="G201" s="29">
        <f>'[1]A. DE PRECIOS CIVIL'!H5102</f>
        <v>9473.6165796958412</v>
      </c>
      <c r="H201" s="55">
        <f t="shared" si="21"/>
        <v>0</v>
      </c>
      <c r="I201" s="47"/>
      <c r="J201" s="48" t="e">
        <f t="shared" si="22"/>
        <v>#DIV/0!</v>
      </c>
    </row>
    <row r="202" spans="2:10" hidden="1" x14ac:dyDescent="0.25">
      <c r="B202" s="51"/>
      <c r="C202" s="25" t="s">
        <v>41</v>
      </c>
      <c r="D202" s="26" t="str">
        <f>'[1]A. DE PRECIOS CIVIL'!D5113</f>
        <v>Piso de Goma ranurado esp: 3 mm</v>
      </c>
      <c r="E202" s="27" t="s">
        <v>24</v>
      </c>
      <c r="F202" s="54"/>
      <c r="G202" s="29">
        <f>'[1]A. DE PRECIOS CIVIL'!H5135</f>
        <v>6906.9787691682977</v>
      </c>
      <c r="H202" s="55">
        <f t="shared" si="21"/>
        <v>0</v>
      </c>
      <c r="I202" s="47"/>
      <c r="J202" s="48" t="e">
        <f t="shared" si="22"/>
        <v>#DIV/0!</v>
      </c>
    </row>
    <row r="203" spans="2:10" hidden="1" x14ac:dyDescent="0.25">
      <c r="B203" s="51"/>
      <c r="C203" s="25" t="s">
        <v>43</v>
      </c>
      <c r="D203" s="26" t="str">
        <f>'[1]A. DE PRECIOS CIVIL'!D5146</f>
        <v>Entablonado de madera dura - Viraro 1"</v>
      </c>
      <c r="E203" s="27" t="s">
        <v>24</v>
      </c>
      <c r="F203" s="54"/>
      <c r="G203" s="29">
        <f>'[1]A. DE PRECIOS CIVIL'!H5168</f>
        <v>14648.921607684548</v>
      </c>
      <c r="H203" s="55">
        <f t="shared" si="21"/>
        <v>0</v>
      </c>
      <c r="I203" s="47"/>
      <c r="J203" s="48" t="e">
        <f t="shared" si="22"/>
        <v>#DIV/0!</v>
      </c>
    </row>
    <row r="204" spans="2:10" hidden="1" x14ac:dyDescent="0.25">
      <c r="B204" s="51"/>
      <c r="C204" s="25" t="s">
        <v>44</v>
      </c>
      <c r="D204" s="26" t="str">
        <f>'[1]A. DE PRECIOS CIVIL'!D5179</f>
        <v>Entablonado de Eucaliptus Rosado 3/4"</v>
      </c>
      <c r="E204" s="27" t="s">
        <v>24</v>
      </c>
      <c r="F204" s="54"/>
      <c r="G204" s="29">
        <f>'[1]A. DE PRECIOS CIVIL'!H5201</f>
        <v>10649.497952450271</v>
      </c>
      <c r="H204" s="55">
        <f t="shared" si="21"/>
        <v>0</v>
      </c>
      <c r="I204" s="47"/>
      <c r="J204" s="48" t="e">
        <f t="shared" si="22"/>
        <v>#DIV/0!</v>
      </c>
    </row>
    <row r="205" spans="2:10" hidden="1" x14ac:dyDescent="0.25">
      <c r="B205" s="51"/>
      <c r="C205" s="25" t="s">
        <v>45</v>
      </c>
      <c r="D205" s="26" t="str">
        <f>'[1]A. DE PRECIOS CIVIL'!D5212</f>
        <v>Parquet Eucalipto secado en horno- esp: 14 mm</v>
      </c>
      <c r="E205" s="27" t="s">
        <v>24</v>
      </c>
      <c r="F205" s="54"/>
      <c r="G205" s="29">
        <f>'[1]A. DE PRECIOS CIVIL'!H5232</f>
        <v>11304.038612088169</v>
      </c>
      <c r="H205" s="55">
        <f t="shared" si="21"/>
        <v>0</v>
      </c>
      <c r="I205" s="47"/>
      <c r="J205" s="48" t="e">
        <f t="shared" si="22"/>
        <v>#DIV/0!</v>
      </c>
    </row>
    <row r="206" spans="2:10" hidden="1" x14ac:dyDescent="0.25">
      <c r="B206" s="51"/>
      <c r="C206" s="25" t="s">
        <v>46</v>
      </c>
      <c r="D206" s="26" t="str">
        <f>'[1]A. DE PRECIOS CIVIL'!D5243</f>
        <v>Piso flotante esp:8mm</v>
      </c>
      <c r="E206" s="27" t="s">
        <v>24</v>
      </c>
      <c r="F206" s="54"/>
      <c r="G206" s="29">
        <f>'[1]A. DE PRECIOS CIVIL'!H5262</f>
        <v>8941.773698832123</v>
      </c>
      <c r="H206" s="55">
        <f t="shared" si="21"/>
        <v>0</v>
      </c>
      <c r="I206" s="47"/>
      <c r="J206" s="48" t="e">
        <f t="shared" si="22"/>
        <v>#DIV/0!</v>
      </c>
    </row>
    <row r="207" spans="2:10" hidden="1" x14ac:dyDescent="0.25">
      <c r="B207" s="51"/>
      <c r="C207" s="25" t="s">
        <v>47</v>
      </c>
      <c r="D207" s="26" t="str">
        <f>'[1]A. DE PRECIOS CIVIL'!D5273</f>
        <v xml:space="preserve">Porcelanato pulido incluido carpeta </v>
      </c>
      <c r="E207" s="27" t="s">
        <v>24</v>
      </c>
      <c r="F207" s="54"/>
      <c r="G207" s="29">
        <f>'[1]A. DE PRECIOS CIVIL'!H5294</f>
        <v>17015.012850202227</v>
      </c>
      <c r="H207" s="55">
        <f t="shared" si="21"/>
        <v>0</v>
      </c>
      <c r="I207" s="47"/>
      <c r="J207" s="48" t="e">
        <f t="shared" si="22"/>
        <v>#DIV/0!</v>
      </c>
    </row>
    <row r="208" spans="2:10" x14ac:dyDescent="0.25">
      <c r="B208" s="51"/>
      <c r="C208" s="25" t="s">
        <v>48</v>
      </c>
      <c r="D208" s="26" t="str">
        <f>'[1]A. DE PRECIOS CIVIL'!D5305</f>
        <v>Pulido de piso granítico ( a piedra fina y lustrado a plomo)</v>
      </c>
      <c r="E208" s="27" t="s">
        <v>24</v>
      </c>
      <c r="F208" s="54">
        <v>170</v>
      </c>
      <c r="G208" s="29">
        <v>0</v>
      </c>
      <c r="H208" s="55">
        <f t="shared" si="21"/>
        <v>0</v>
      </c>
      <c r="I208" s="47"/>
      <c r="J208" s="48"/>
    </row>
    <row r="209" spans="2:12" hidden="1" x14ac:dyDescent="0.25">
      <c r="B209" s="51"/>
      <c r="C209" s="25" t="s">
        <v>49</v>
      </c>
      <c r="D209" s="26" t="str">
        <f>'[1]A. DE PRECIOS CIVIL'!D5337</f>
        <v>Pulido de piso de madera y encerado</v>
      </c>
      <c r="E209" s="27" t="s">
        <v>24</v>
      </c>
      <c r="F209" s="54"/>
      <c r="G209" s="29">
        <f>'[1]A. DE PRECIOS CIVIL'!H5358</f>
        <v>3113.8861096747655</v>
      </c>
      <c r="H209" s="55">
        <f t="shared" si="21"/>
        <v>0</v>
      </c>
      <c r="I209" s="47"/>
      <c r="J209" s="48" t="e">
        <f t="shared" si="22"/>
        <v>#DIV/0!</v>
      </c>
    </row>
    <row r="210" spans="2:12" hidden="1" x14ac:dyDescent="0.25">
      <c r="B210" s="51"/>
      <c r="C210" s="25" t="s">
        <v>50</v>
      </c>
      <c r="D210" s="26" t="str">
        <f>'[1]A. DE PRECIOS CIVIL'!D5369</f>
        <v>Pulido de mosaico granitico (a p/fina)</v>
      </c>
      <c r="E210" s="27" t="s">
        <v>24</v>
      </c>
      <c r="F210" s="54"/>
      <c r="G210" s="29">
        <f>'[1]A. DE PRECIOS CIVIL'!H5390</f>
        <v>1989.5481383433525</v>
      </c>
      <c r="H210" s="55">
        <f t="shared" si="21"/>
        <v>0</v>
      </c>
      <c r="I210" s="47"/>
      <c r="J210" s="48" t="e">
        <f t="shared" si="22"/>
        <v>#DIV/0!</v>
      </c>
    </row>
    <row r="211" spans="2:12" x14ac:dyDescent="0.25">
      <c r="B211" s="102"/>
      <c r="C211" s="103"/>
      <c r="D211" s="104"/>
      <c r="E211" s="84"/>
      <c r="F211" s="60"/>
      <c r="G211" s="61"/>
      <c r="H211" s="95"/>
      <c r="I211" s="96"/>
      <c r="J211" s="97"/>
    </row>
    <row r="212" spans="2:12" x14ac:dyDescent="0.25">
      <c r="B212" s="62" t="s">
        <v>103</v>
      </c>
      <c r="C212" s="80"/>
      <c r="D212" s="311" t="s">
        <v>104</v>
      </c>
      <c r="E212" s="312"/>
      <c r="F212" s="312"/>
      <c r="G212" s="313"/>
      <c r="H212" s="64"/>
      <c r="I212" s="65"/>
      <c r="J212" s="66"/>
      <c r="K212" s="314" t="s">
        <v>105</v>
      </c>
      <c r="L212" s="266"/>
    </row>
    <row r="213" spans="2:12" x14ac:dyDescent="0.25">
      <c r="B213" s="62"/>
      <c r="C213" s="52" t="s">
        <v>20</v>
      </c>
      <c r="D213" s="26" t="str">
        <f>'[1]A. DE PRECIOS CIVIL'!D5403</f>
        <v>Mosaico de vereda 20x20cm</v>
      </c>
      <c r="E213" s="27" t="s">
        <v>24</v>
      </c>
      <c r="F213" s="54">
        <v>65</v>
      </c>
      <c r="G213" s="29">
        <v>0</v>
      </c>
      <c r="H213" s="46">
        <f>F213*G213</f>
        <v>0</v>
      </c>
      <c r="I213" s="47"/>
      <c r="J213" s="48"/>
    </row>
    <row r="214" spans="2:12" x14ac:dyDescent="0.25">
      <c r="B214" s="62"/>
      <c r="C214" s="52" t="s">
        <v>30</v>
      </c>
      <c r="D214" s="26" t="str">
        <f>'[1]A. DE PRECIOS CIVIL'!D5436</f>
        <v>Baldosas graníticas para exterior 40x40cm</v>
      </c>
      <c r="E214" s="27" t="s">
        <v>24</v>
      </c>
      <c r="F214" s="54">
        <v>170</v>
      </c>
      <c r="G214" s="29">
        <v>0</v>
      </c>
      <c r="H214" s="46">
        <f t="shared" ref="H214:H223" si="23">F214*G214</f>
        <v>0</v>
      </c>
      <c r="I214" s="47"/>
      <c r="J214" s="48"/>
    </row>
    <row r="215" spans="2:12" hidden="1" x14ac:dyDescent="0.25">
      <c r="B215" s="62"/>
      <c r="C215" s="52" t="s">
        <v>31</v>
      </c>
      <c r="D215" s="26" t="str">
        <f>'[1]A. DE PRECIOS CIVIL'!D5469</f>
        <v>Piso deportivo completo s/especificaciones</v>
      </c>
      <c r="E215" s="27" t="s">
        <v>24</v>
      </c>
      <c r="F215" s="54"/>
      <c r="G215" s="29">
        <f>'[1]A. DE PRECIOS CIVIL'!H5491</f>
        <v>20688.986480631746</v>
      </c>
      <c r="H215" s="46">
        <f t="shared" si="23"/>
        <v>0</v>
      </c>
      <c r="I215" s="47"/>
      <c r="J215" s="48" t="e">
        <f t="shared" ref="J215:J222" si="24">H215/$I$1044</f>
        <v>#DIV/0!</v>
      </c>
    </row>
    <row r="216" spans="2:12" ht="89.25" hidden="1" customHeight="1" x14ac:dyDescent="0.25">
      <c r="B216" s="62"/>
      <c r="C216" s="52" t="s">
        <v>32</v>
      </c>
      <c r="D216" s="26" t="str">
        <f>'[1]A. DE PRECIOS CIVIL'!D5502</f>
        <v>Piso cemento color c/endurecedor no metalico (2 Kg/m2), incluye contrapiso de H° Aº elaborado (H-21) con aditivo Sikafloor 3 Quartz Top y fibras de polipropileno -espesor minimo 10 cm (Carpeta alisada a llana mecanica, las juntas se tomaran con Siflaex 1 A Plus, terminado con un sellador de base acuosa y encerada). Previa colocación inferior de un film de polietileno de 200 micrones.</v>
      </c>
      <c r="E216" s="27" t="s">
        <v>24</v>
      </c>
      <c r="F216" s="54"/>
      <c r="G216" s="29">
        <f>'[1]A. DE PRECIOS CIVIL'!H5528</f>
        <v>16666.789579112952</v>
      </c>
      <c r="H216" s="46">
        <f t="shared" si="23"/>
        <v>0</v>
      </c>
      <c r="I216" s="47"/>
      <c r="J216" s="48" t="e">
        <f t="shared" si="24"/>
        <v>#DIV/0!</v>
      </c>
    </row>
    <row r="217" spans="2:12" hidden="1" x14ac:dyDescent="0.25">
      <c r="B217" s="62"/>
      <c r="C217" s="52" t="s">
        <v>34</v>
      </c>
      <c r="D217" s="26" t="str">
        <f>'[1]A. DE PRECIOS CIVIL'!D5539</f>
        <v>Bloques articulados tipo "Blokret/Cespekret" o similar</v>
      </c>
      <c r="E217" s="27" t="s">
        <v>24</v>
      </c>
      <c r="F217" s="54"/>
      <c r="G217" s="29">
        <f>'[1]A. DE PRECIOS CIVIL'!H5561</f>
        <v>18526.486430255609</v>
      </c>
      <c r="H217" s="46">
        <f t="shared" si="23"/>
        <v>0</v>
      </c>
      <c r="I217" s="47"/>
      <c r="J217" s="48" t="e">
        <f t="shared" si="24"/>
        <v>#DIV/0!</v>
      </c>
    </row>
    <row r="218" spans="2:12" hidden="1" x14ac:dyDescent="0.25">
      <c r="B218" s="62"/>
      <c r="C218" s="52" t="s">
        <v>35</v>
      </c>
      <c r="D218" s="26" t="str">
        <f>'[1]A. DE PRECIOS CIVIL'!D5572</f>
        <v>Lajas cemento comprimido 40x40cm</v>
      </c>
      <c r="E218" s="27" t="s">
        <v>24</v>
      </c>
      <c r="F218" s="54"/>
      <c r="G218" s="29">
        <f>'[1]A. DE PRECIOS CIVIL'!H5594</f>
        <v>5749.5017522322823</v>
      </c>
      <c r="H218" s="46">
        <f t="shared" si="23"/>
        <v>0</v>
      </c>
      <c r="I218" s="47"/>
      <c r="J218" s="48" t="e">
        <f t="shared" si="24"/>
        <v>#DIV/0!</v>
      </c>
    </row>
    <row r="219" spans="2:12" hidden="1" x14ac:dyDescent="0.25">
      <c r="B219" s="62"/>
      <c r="C219" s="52" t="s">
        <v>36</v>
      </c>
      <c r="D219" s="26" t="str">
        <f>'[1]A. DE PRECIOS CIVIL'!D5605</f>
        <v>Ladrillo común plano</v>
      </c>
      <c r="E219" s="27" t="s">
        <v>24</v>
      </c>
      <c r="F219" s="54"/>
      <c r="G219" s="29">
        <f>'[1]A. DE PRECIOS CIVIL'!H5627</f>
        <v>6530.3875968805733</v>
      </c>
      <c r="H219" s="46">
        <f t="shared" si="23"/>
        <v>0</v>
      </c>
      <c r="I219" s="47"/>
      <c r="J219" s="48" t="e">
        <f t="shared" si="24"/>
        <v>#DIV/0!</v>
      </c>
    </row>
    <row r="220" spans="2:12" ht="26.25" customHeight="1" x14ac:dyDescent="0.25">
      <c r="B220" s="62"/>
      <c r="C220" s="52" t="s">
        <v>37</v>
      </c>
      <c r="D220" s="26" t="str">
        <f>'[1]A. DE PRECIOS CIVIL'!D5638</f>
        <v>Cemento alisado/rodillado (llaneado o rodillado mecanicamente)</v>
      </c>
      <c r="E220" s="27" t="s">
        <v>24</v>
      </c>
      <c r="F220" s="54">
        <v>125</v>
      </c>
      <c r="G220" s="29">
        <v>0</v>
      </c>
      <c r="H220" s="46">
        <f t="shared" si="23"/>
        <v>0</v>
      </c>
      <c r="I220" s="47"/>
      <c r="J220" s="48"/>
    </row>
    <row r="221" spans="2:12" hidden="1" x14ac:dyDescent="0.25">
      <c r="B221" s="62"/>
      <c r="C221" s="52" t="s">
        <v>38</v>
      </c>
      <c r="D221" s="26" t="str">
        <f>'[1]A. DE PRECIOS CIVIL'!D5670</f>
        <v>Pavimento intertrabado de adoquines de hormigón</v>
      </c>
      <c r="E221" s="27" t="s">
        <v>24</v>
      </c>
      <c r="F221" s="54"/>
      <c r="G221" s="29">
        <f>'[1]A. DE PRECIOS CIVIL'!H5692</f>
        <v>11026.198641087045</v>
      </c>
      <c r="H221" s="46">
        <f t="shared" si="23"/>
        <v>0</v>
      </c>
      <c r="I221" s="47"/>
      <c r="J221" s="48" t="e">
        <f t="shared" si="24"/>
        <v>#DIV/0!</v>
      </c>
    </row>
    <row r="222" spans="2:12" hidden="1" x14ac:dyDescent="0.25">
      <c r="B222" s="62"/>
      <c r="C222" s="52" t="s">
        <v>39</v>
      </c>
      <c r="D222" s="26" t="str">
        <f>'[1]A. DE PRECIOS CIVIL'!D5703</f>
        <v>Baldosas canto rodado lavado</v>
      </c>
      <c r="E222" s="27" t="s">
        <v>24</v>
      </c>
      <c r="F222" s="54"/>
      <c r="G222" s="29">
        <f>'[1]A. DE PRECIOS CIVIL'!H5725</f>
        <v>9321.4532571248128</v>
      </c>
      <c r="H222" s="46">
        <f t="shared" si="23"/>
        <v>0</v>
      </c>
      <c r="I222" s="47"/>
      <c r="J222" s="48" t="e">
        <f t="shared" si="24"/>
        <v>#DIV/0!</v>
      </c>
    </row>
    <row r="223" spans="2:12" x14ac:dyDescent="0.25">
      <c r="B223" s="62"/>
      <c r="C223" s="52" t="s">
        <v>40</v>
      </c>
      <c r="D223" s="26" t="str">
        <f>'[1]A. DE PRECIOS CIVIL'!D5736</f>
        <v>Cordon H° Aº 7x15</v>
      </c>
      <c r="E223" s="27" t="s">
        <v>28</v>
      </c>
      <c r="F223" s="54">
        <v>30</v>
      </c>
      <c r="G223" s="29">
        <v>0</v>
      </c>
      <c r="H223" s="46">
        <f t="shared" si="23"/>
        <v>0</v>
      </c>
      <c r="I223" s="47"/>
      <c r="J223" s="48"/>
    </row>
    <row r="224" spans="2:12" x14ac:dyDescent="0.25">
      <c r="B224" s="51"/>
      <c r="C224" s="52"/>
      <c r="D224" s="26"/>
      <c r="E224" s="27"/>
      <c r="F224" s="54"/>
      <c r="G224" s="29"/>
      <c r="H224" s="55"/>
      <c r="I224" s="47"/>
      <c r="J224" s="48"/>
    </row>
    <row r="225" spans="2:12" x14ac:dyDescent="0.25">
      <c r="B225" s="62" t="s">
        <v>106</v>
      </c>
      <c r="C225" s="80"/>
      <c r="D225" s="311" t="s">
        <v>107</v>
      </c>
      <c r="E225" s="312"/>
      <c r="F225" s="312"/>
      <c r="G225" s="313"/>
      <c r="H225" s="64"/>
      <c r="I225" s="65"/>
      <c r="J225" s="66"/>
      <c r="K225" s="314" t="s">
        <v>108</v>
      </c>
      <c r="L225" s="266"/>
    </row>
    <row r="226" spans="2:12" x14ac:dyDescent="0.25">
      <c r="B226" s="51"/>
      <c r="C226" s="52" t="s">
        <v>20</v>
      </c>
      <c r="D226" s="26" t="str">
        <f>'[1]A. DE PRECIOS CIVIL'!D5771</f>
        <v>Umbrales y solias granito natural</v>
      </c>
      <c r="E226" s="27" t="s">
        <v>24</v>
      </c>
      <c r="F226" s="54">
        <v>10</v>
      </c>
      <c r="G226" s="29">
        <v>0</v>
      </c>
      <c r="H226" s="55">
        <f>F226*G226</f>
        <v>0</v>
      </c>
      <c r="I226" s="47"/>
      <c r="J226" s="48"/>
    </row>
    <row r="227" spans="2:12" hidden="1" x14ac:dyDescent="0.25">
      <c r="B227" s="51"/>
      <c r="C227" s="52" t="s">
        <v>23</v>
      </c>
      <c r="D227" s="26" t="str">
        <f>'[1]A. DE PRECIOS CIVIL'!D5804</f>
        <v>Umbrales y solias granito reconstituido</v>
      </c>
      <c r="E227" s="27" t="s">
        <v>24</v>
      </c>
      <c r="F227" s="54"/>
      <c r="G227" s="29">
        <f>'[1]A. DE PRECIOS CIVIL'!H5826</f>
        <v>33669.27040723493</v>
      </c>
      <c r="H227" s="55">
        <f>F227*G227</f>
        <v>0</v>
      </c>
      <c r="I227" s="47"/>
      <c r="J227" s="48" t="e">
        <f t="shared" ref="J227:J236" si="25">H227/$I$1044</f>
        <v>#DIV/0!</v>
      </c>
    </row>
    <row r="228" spans="2:12" hidden="1" x14ac:dyDescent="0.25">
      <c r="B228" s="51"/>
      <c r="C228" s="52" t="s">
        <v>26</v>
      </c>
      <c r="D228" s="26" t="str">
        <f>'[1]A. DE PRECIOS CIVIL'!D5837</f>
        <v xml:space="preserve">Alfeizar de cemento alisado </v>
      </c>
      <c r="E228" s="27" t="s">
        <v>28</v>
      </c>
      <c r="F228" s="54"/>
      <c r="G228" s="29">
        <f>'[1]A. DE PRECIOS CIVIL'!H5857</f>
        <v>2313.2663385116057</v>
      </c>
      <c r="H228" s="55">
        <f t="shared" ref="H228:H237" si="26">F228*G228</f>
        <v>0</v>
      </c>
      <c r="I228" s="47"/>
      <c r="J228" s="48" t="e">
        <f t="shared" si="25"/>
        <v>#DIV/0!</v>
      </c>
    </row>
    <row r="229" spans="2:12" x14ac:dyDescent="0.25">
      <c r="B229" s="51"/>
      <c r="C229" s="52" t="s">
        <v>27</v>
      </c>
      <c r="D229" s="26" t="str">
        <f>'[1]A. DE PRECIOS CIVIL'!D5868</f>
        <v xml:space="preserve">Alfeizar de Hº Aº </v>
      </c>
      <c r="E229" s="27" t="s">
        <v>28</v>
      </c>
      <c r="F229" s="54">
        <v>70</v>
      </c>
      <c r="G229" s="29">
        <v>0</v>
      </c>
      <c r="H229" s="55">
        <f t="shared" si="26"/>
        <v>0</v>
      </c>
      <c r="I229" s="47"/>
      <c r="J229" s="48"/>
    </row>
    <row r="230" spans="2:12" hidden="1" x14ac:dyDescent="0.25">
      <c r="B230" s="51"/>
      <c r="C230" s="52" t="s">
        <v>30</v>
      </c>
      <c r="D230" s="26" t="str">
        <f>'[1]A. DE PRECIOS CIVIL'!D5901</f>
        <v>Zócalo granítico fondo gris</v>
      </c>
      <c r="E230" s="27" t="s">
        <v>28</v>
      </c>
      <c r="F230" s="54"/>
      <c r="G230" s="29">
        <f>'[1]A. DE PRECIOS CIVIL'!H5923</f>
        <v>1955.5257996037813</v>
      </c>
      <c r="H230" s="55">
        <f t="shared" si="26"/>
        <v>0</v>
      </c>
      <c r="I230" s="47"/>
      <c r="J230" s="48" t="e">
        <f t="shared" si="25"/>
        <v>#DIV/0!</v>
      </c>
    </row>
    <row r="231" spans="2:12" hidden="1" x14ac:dyDescent="0.25">
      <c r="B231" s="51"/>
      <c r="C231" s="52" t="s">
        <v>61</v>
      </c>
      <c r="D231" s="26" t="str">
        <f>'[1]A. DE PRECIOS CIVIL'!D5934</f>
        <v>Zócalo granítico fondo color</v>
      </c>
      <c r="E231" s="27" t="s">
        <v>28</v>
      </c>
      <c r="F231" s="54"/>
      <c r="G231" s="29">
        <f>'[1]A. DE PRECIOS CIVIL'!H5956</f>
        <v>2191.8186456905087</v>
      </c>
      <c r="H231" s="55">
        <f t="shared" si="26"/>
        <v>0</v>
      </c>
      <c r="I231" s="47"/>
      <c r="J231" s="48" t="e">
        <f t="shared" si="25"/>
        <v>#DIV/0!</v>
      </c>
    </row>
    <row r="232" spans="2:12" x14ac:dyDescent="0.25">
      <c r="B232" s="51"/>
      <c r="C232" s="52" t="s">
        <v>63</v>
      </c>
      <c r="D232" s="26" t="str">
        <f>'[1]A. DE PRECIOS CIVIL'!D5967</f>
        <v>Zócalo granítico fondo blanco</v>
      </c>
      <c r="E232" s="27" t="s">
        <v>28</v>
      </c>
      <c r="F232" s="54">
        <v>650</v>
      </c>
      <c r="G232" s="29">
        <v>0</v>
      </c>
      <c r="H232" s="55">
        <f t="shared" si="26"/>
        <v>0</v>
      </c>
      <c r="I232" s="47"/>
      <c r="J232" s="48"/>
    </row>
    <row r="233" spans="2:12" hidden="1" x14ac:dyDescent="0.25">
      <c r="B233" s="51"/>
      <c r="C233" s="52" t="s">
        <v>31</v>
      </c>
      <c r="D233" s="26" t="str">
        <f>'[1]A. DE PRECIOS CIVIL'!D6000</f>
        <v>Zócalo de cedro 3" x 3/4"</v>
      </c>
      <c r="E233" s="27" t="s">
        <v>28</v>
      </c>
      <c r="F233" s="54"/>
      <c r="G233" s="29">
        <f>'[1]A. DE PRECIOS CIVIL'!H6022</f>
        <v>1834.8107842523905</v>
      </c>
      <c r="H233" s="55">
        <f t="shared" si="26"/>
        <v>0</v>
      </c>
      <c r="I233" s="47"/>
      <c r="J233" s="48" t="e">
        <f t="shared" si="25"/>
        <v>#DIV/0!</v>
      </c>
    </row>
    <row r="234" spans="2:12" hidden="1" x14ac:dyDescent="0.25">
      <c r="B234" s="51"/>
      <c r="C234" s="52" t="s">
        <v>32</v>
      </c>
      <c r="D234" s="26" t="str">
        <f>'[1]A. DE PRECIOS CIVIL'!D6033</f>
        <v>Zócalo acero inoxidable</v>
      </c>
      <c r="E234" s="27" t="s">
        <v>28</v>
      </c>
      <c r="F234" s="54"/>
      <c r="G234" s="29">
        <f>'[1]A. DE PRECIOS CIVIL'!H6055</f>
        <v>4607.6718971556174</v>
      </c>
      <c r="H234" s="55">
        <f t="shared" si="26"/>
        <v>0</v>
      </c>
      <c r="I234" s="47"/>
      <c r="J234" s="48" t="e">
        <f t="shared" si="25"/>
        <v>#DIV/0!</v>
      </c>
    </row>
    <row r="235" spans="2:12" hidden="1" x14ac:dyDescent="0.25">
      <c r="B235" s="51"/>
      <c r="C235" s="52" t="s">
        <v>34</v>
      </c>
      <c r="D235" s="26" t="str">
        <f>'[1]A. DE PRECIOS CIVIL'!D6066</f>
        <v>Zócalo cerámico esmaltado</v>
      </c>
      <c r="E235" s="27" t="s">
        <v>28</v>
      </c>
      <c r="F235" s="54"/>
      <c r="G235" s="29">
        <f>'[1]A. DE PRECIOS CIVIL'!H6088</f>
        <v>1302.000208637729</v>
      </c>
      <c r="H235" s="55">
        <f t="shared" si="26"/>
        <v>0</v>
      </c>
      <c r="I235" s="47"/>
      <c r="J235" s="48" t="e">
        <f t="shared" si="25"/>
        <v>#DIV/0!</v>
      </c>
    </row>
    <row r="236" spans="2:12" hidden="1" x14ac:dyDescent="0.25">
      <c r="B236" s="51"/>
      <c r="C236" s="52" t="s">
        <v>35</v>
      </c>
      <c r="D236" s="26" t="str">
        <f>'[1]A. DE PRECIOS CIVIL'!D6099</f>
        <v>Zócalo porcelanato</v>
      </c>
      <c r="E236" s="27" t="s">
        <v>28</v>
      </c>
      <c r="F236" s="54"/>
      <c r="G236" s="29">
        <f>'[1]A. DE PRECIOS CIVIL'!H6121</f>
        <v>2108.219895481011</v>
      </c>
      <c r="H236" s="55">
        <f t="shared" si="26"/>
        <v>0</v>
      </c>
      <c r="I236" s="47"/>
      <c r="J236" s="48" t="e">
        <f t="shared" si="25"/>
        <v>#DIV/0!</v>
      </c>
    </row>
    <row r="237" spans="2:12" x14ac:dyDescent="0.25">
      <c r="B237" s="51"/>
      <c r="C237" s="52" t="s">
        <v>36</v>
      </c>
      <c r="D237" s="26" t="str">
        <f>'[1]A. DE PRECIOS CIVIL'!D6132</f>
        <v>Zócalo Cemento Alisado h:0,15m</v>
      </c>
      <c r="E237" s="27" t="s">
        <v>28</v>
      </c>
      <c r="F237" s="54">
        <v>160</v>
      </c>
      <c r="G237" s="29">
        <v>0</v>
      </c>
      <c r="H237" s="55">
        <f t="shared" si="26"/>
        <v>0</v>
      </c>
      <c r="I237" s="47"/>
      <c r="J237" s="48"/>
    </row>
    <row r="238" spans="2:12" x14ac:dyDescent="0.25">
      <c r="B238" s="51"/>
      <c r="C238" s="52"/>
      <c r="D238" s="26"/>
      <c r="E238" s="27"/>
      <c r="F238" s="54"/>
      <c r="G238" s="29"/>
      <c r="H238" s="55"/>
      <c r="I238" s="47"/>
      <c r="J238" s="48"/>
    </row>
    <row r="239" spans="2:12" x14ac:dyDescent="0.25">
      <c r="B239" s="51"/>
      <c r="C239" s="52"/>
      <c r="D239" s="26"/>
      <c r="E239" s="27"/>
      <c r="F239" s="54"/>
      <c r="G239" s="29"/>
      <c r="H239" s="55"/>
      <c r="I239" s="47"/>
      <c r="J239" s="48"/>
    </row>
    <row r="240" spans="2:12" ht="15.75" thickBot="1" x14ac:dyDescent="0.3">
      <c r="B240" s="87"/>
      <c r="C240" s="88"/>
      <c r="D240" s="89"/>
      <c r="E240" s="90"/>
      <c r="F240" s="71"/>
      <c r="G240" s="91"/>
      <c r="H240" s="105"/>
      <c r="I240" s="93"/>
      <c r="J240" s="94"/>
    </row>
    <row r="241" spans="2:12" ht="16.5" thickBot="1" x14ac:dyDescent="0.3">
      <c r="B241" s="11" t="s">
        <v>36</v>
      </c>
      <c r="C241" s="12"/>
      <c r="D241" s="315" t="s">
        <v>109</v>
      </c>
      <c r="E241" s="316"/>
      <c r="F241" s="316"/>
      <c r="G241" s="316"/>
      <c r="H241" s="317"/>
      <c r="I241" s="13">
        <f>SUM(H242:H251)</f>
        <v>0</v>
      </c>
      <c r="J241" s="14"/>
      <c r="K241" s="1" t="s">
        <v>22</v>
      </c>
    </row>
    <row r="242" spans="2:12" hidden="1" x14ac:dyDescent="0.25">
      <c r="B242" s="106"/>
      <c r="C242" s="107" t="s">
        <v>20</v>
      </c>
      <c r="D242" s="17" t="str">
        <f>'[1]A. DE PRECIOS CIVIL'!D6166</f>
        <v xml:space="preserve">Mesada de granito natural  </v>
      </c>
      <c r="E242" s="18" t="s">
        <v>24</v>
      </c>
      <c r="F242" s="37"/>
      <c r="G242" s="20">
        <f>'[1]A. DE PRECIOS CIVIL'!H6188</f>
        <v>46287.268573419518</v>
      </c>
      <c r="H242" s="55">
        <f>F242*G242</f>
        <v>0</v>
      </c>
      <c r="I242" s="47"/>
      <c r="J242" s="48" t="e">
        <f t="shared" ref="J242:J249" si="27">H242/$I$1044</f>
        <v>#DIV/0!</v>
      </c>
      <c r="K242" s="319" t="s">
        <v>110</v>
      </c>
      <c r="L242" s="266"/>
    </row>
    <row r="243" spans="2:12" ht="23.25" customHeight="1" x14ac:dyDescent="0.25">
      <c r="B243" s="108"/>
      <c r="C243" s="56" t="s">
        <v>30</v>
      </c>
      <c r="D243" s="109" t="str">
        <f>'[1]A. DE PRECIOS CIVIL'!D6199</f>
        <v>Mesada de granito natural sobre estructura de Acero inoxidable</v>
      </c>
      <c r="E243" s="82" t="s">
        <v>24</v>
      </c>
      <c r="F243" s="44">
        <v>8.3000000000000007</v>
      </c>
      <c r="G243" s="45">
        <v>0</v>
      </c>
      <c r="H243" s="55">
        <f t="shared" ref="H243:H249" si="28">F243*G243</f>
        <v>0</v>
      </c>
      <c r="I243" s="47"/>
      <c r="J243" s="48"/>
    </row>
    <row r="244" spans="2:12" x14ac:dyDescent="0.25">
      <c r="B244" s="108"/>
      <c r="C244" s="56" t="s">
        <v>31</v>
      </c>
      <c r="D244" s="109" t="str">
        <f>'[1]A. DE PRECIOS CIVIL'!D6232</f>
        <v>Zocalo de granito natural sobre mesada. H: 7 cm</v>
      </c>
      <c r="E244" s="82" t="s">
        <v>28</v>
      </c>
      <c r="F244" s="44">
        <v>15.4</v>
      </c>
      <c r="G244" s="45">
        <v>0</v>
      </c>
      <c r="H244" s="55">
        <f t="shared" si="28"/>
        <v>0</v>
      </c>
      <c r="I244" s="47"/>
      <c r="J244" s="48"/>
    </row>
    <row r="245" spans="2:12" x14ac:dyDescent="0.25">
      <c r="B245" s="108"/>
      <c r="C245" s="56" t="s">
        <v>32</v>
      </c>
      <c r="D245" s="109" t="str">
        <f>'[1]A. DE PRECIOS CIVIL'!D6265</f>
        <v>Frentin de granito natural bajo mesada. H: 12,5 cm</v>
      </c>
      <c r="E245" s="82" t="s">
        <v>28</v>
      </c>
      <c r="F245" s="44">
        <v>15.4</v>
      </c>
      <c r="G245" s="45">
        <v>0</v>
      </c>
      <c r="H245" s="55">
        <f t="shared" si="28"/>
        <v>0</v>
      </c>
      <c r="I245" s="47"/>
      <c r="J245" s="48"/>
    </row>
    <row r="246" spans="2:12" ht="26.25" hidden="1" customHeight="1" x14ac:dyDescent="0.25">
      <c r="B246" s="108"/>
      <c r="C246" s="56" t="s">
        <v>34</v>
      </c>
      <c r="D246" s="109" t="str">
        <f>'[1]A. DE PRECIOS CIVIL'!D6298</f>
        <v>Separador de mingitorio granito natural 2 cm pulido ambas caras</v>
      </c>
      <c r="E246" s="82" t="s">
        <v>24</v>
      </c>
      <c r="F246" s="44"/>
      <c r="G246" s="45">
        <f>'[1]A. DE PRECIOS CIVIL'!H6320</f>
        <v>39437.759460169196</v>
      </c>
      <c r="H246" s="55">
        <f t="shared" si="28"/>
        <v>0</v>
      </c>
      <c r="I246" s="47"/>
      <c r="J246" s="48" t="e">
        <f t="shared" si="27"/>
        <v>#DIV/0!</v>
      </c>
    </row>
    <row r="247" spans="2:12" hidden="1" x14ac:dyDescent="0.25">
      <c r="B247" s="108"/>
      <c r="C247" s="56" t="s">
        <v>35</v>
      </c>
      <c r="D247" s="109" t="str">
        <f>'[1]A. DE PRECIOS CIVIL'!D6331</f>
        <v>Revestimiento de escalones en Granito Natural</v>
      </c>
      <c r="E247" s="82" t="s">
        <v>24</v>
      </c>
      <c r="F247" s="44"/>
      <c r="G247" s="45">
        <f>'[1]A. DE PRECIOS CIVIL'!H6353</f>
        <v>56002.067134080673</v>
      </c>
      <c r="H247" s="55">
        <f t="shared" si="28"/>
        <v>0</v>
      </c>
      <c r="I247" s="47"/>
      <c r="J247" s="48" t="e">
        <f t="shared" si="27"/>
        <v>#DIV/0!</v>
      </c>
    </row>
    <row r="248" spans="2:12" hidden="1" x14ac:dyDescent="0.25">
      <c r="B248" s="108"/>
      <c r="C248" s="56" t="s">
        <v>36</v>
      </c>
      <c r="D248" s="109" t="str">
        <f>'[1]A. DE PRECIOS CIVIL'!D6364</f>
        <v>Revestimiento de contrahuella en Granito Natural</v>
      </c>
      <c r="E248" s="82" t="s">
        <v>24</v>
      </c>
      <c r="F248" s="44"/>
      <c r="G248" s="45">
        <f>'[1]A. DE PRECIOS CIVIL'!H6386</f>
        <v>43896.058736729254</v>
      </c>
      <c r="H248" s="55">
        <f t="shared" si="28"/>
        <v>0</v>
      </c>
      <c r="I248" s="47"/>
      <c r="J248" s="48" t="e">
        <f t="shared" si="27"/>
        <v>#DIV/0!</v>
      </c>
    </row>
    <row r="249" spans="2:12" ht="23.25" hidden="1" customHeight="1" x14ac:dyDescent="0.25">
      <c r="B249" s="108"/>
      <c r="C249" s="56" t="s">
        <v>37</v>
      </c>
      <c r="D249" s="109" t="str">
        <f>'[1]A. DE PRECIOS CIVIL'!D6397</f>
        <v>Revestimiento de zocalo en escalera rampante en granito natural</v>
      </c>
      <c r="E249" s="82" t="s">
        <v>28</v>
      </c>
      <c r="F249" s="44"/>
      <c r="G249" s="45">
        <f>'[1]A. DE PRECIOS CIVIL'!H6419</f>
        <v>13622.606335092456</v>
      </c>
      <c r="H249" s="55">
        <f t="shared" si="28"/>
        <v>0</v>
      </c>
      <c r="I249" s="47"/>
      <c r="J249" s="48" t="e">
        <f t="shared" si="27"/>
        <v>#DIV/0!</v>
      </c>
    </row>
    <row r="250" spans="2:12" hidden="1" x14ac:dyDescent="0.25">
      <c r="B250" s="51"/>
      <c r="C250" s="52"/>
      <c r="D250" s="26"/>
      <c r="E250" s="27"/>
      <c r="F250" s="54"/>
      <c r="G250" s="29"/>
      <c r="H250" s="55"/>
      <c r="I250" s="47"/>
      <c r="J250" s="48"/>
    </row>
    <row r="251" spans="2:12" hidden="1" x14ac:dyDescent="0.25">
      <c r="B251" s="51"/>
      <c r="C251" s="52"/>
      <c r="D251" s="26"/>
      <c r="E251" s="27"/>
      <c r="F251" s="54"/>
      <c r="G251" s="29"/>
      <c r="H251" s="55"/>
      <c r="I251" s="47"/>
      <c r="J251" s="48"/>
    </row>
    <row r="252" spans="2:12" ht="15.75" thickBot="1" x14ac:dyDescent="0.3">
      <c r="B252" s="87"/>
      <c r="C252" s="88"/>
      <c r="D252" s="89"/>
      <c r="E252" s="90"/>
      <c r="F252" s="71"/>
      <c r="G252" s="91"/>
      <c r="H252" s="105"/>
      <c r="I252" s="93"/>
      <c r="J252" s="94"/>
    </row>
    <row r="253" spans="2:12" ht="16.5" thickBot="1" x14ac:dyDescent="0.3">
      <c r="B253" s="11" t="s">
        <v>37</v>
      </c>
      <c r="C253" s="12"/>
      <c r="D253" s="315" t="s">
        <v>111</v>
      </c>
      <c r="E253" s="316"/>
      <c r="F253" s="316"/>
      <c r="G253" s="316"/>
      <c r="H253" s="317"/>
      <c r="I253" s="13">
        <f>SUM(H255:H306)</f>
        <v>0</v>
      </c>
      <c r="J253" s="14"/>
      <c r="K253" s="1" t="s">
        <v>22</v>
      </c>
    </row>
    <row r="254" spans="2:12" x14ac:dyDescent="0.25">
      <c r="B254" s="110" t="s">
        <v>112</v>
      </c>
      <c r="C254" s="52"/>
      <c r="D254" s="311" t="s">
        <v>113</v>
      </c>
      <c r="E254" s="312"/>
      <c r="F254" s="312"/>
      <c r="G254" s="313"/>
      <c r="H254" s="77"/>
      <c r="I254" s="78"/>
      <c r="J254" s="79"/>
      <c r="K254" s="314" t="s">
        <v>114</v>
      </c>
      <c r="L254" s="266"/>
    </row>
    <row r="255" spans="2:12" ht="28.5" hidden="1" customHeight="1" x14ac:dyDescent="0.25">
      <c r="B255" s="111"/>
      <c r="C255" s="52" t="s">
        <v>20</v>
      </c>
      <c r="D255" s="42" t="str">
        <f>'[1]A. DE PRECIOS CIVIL'!D6433</f>
        <v>Chapa aluminizada Cincalum Nº 25 sobre estructura de madera vista completa</v>
      </c>
      <c r="E255" s="82" t="s">
        <v>24</v>
      </c>
      <c r="F255" s="44"/>
      <c r="G255" s="45">
        <f>'[1]A. DE PRECIOS CIVIL'!H6458</f>
        <v>17372.891569637726</v>
      </c>
      <c r="H255" s="112">
        <f>F255*G255</f>
        <v>0</v>
      </c>
      <c r="I255" s="113"/>
      <c r="J255" s="114" t="e">
        <f t="shared" ref="J255:J272" si="29">H255/$I$1044</f>
        <v>#DIV/0!</v>
      </c>
    </row>
    <row r="256" spans="2:12" ht="27" hidden="1" customHeight="1" x14ac:dyDescent="0.25">
      <c r="B256" s="52"/>
      <c r="C256" s="52" t="s">
        <v>30</v>
      </c>
      <c r="D256" s="42" t="str">
        <f>'[1]A. DE PRECIOS CIVIL'!D6469</f>
        <v>Chapa aluminizada Cincalum Nº 25 sobre estructura de madera s/cepillar</v>
      </c>
      <c r="E256" s="82" t="s">
        <v>24</v>
      </c>
      <c r="F256" s="44"/>
      <c r="G256" s="45">
        <f>'[1]A. DE PRECIOS CIVIL'!H6494</f>
        <v>15230.974351489149</v>
      </c>
      <c r="H256" s="112">
        <f t="shared" ref="H256:H272" si="30">F256*G256</f>
        <v>0</v>
      </c>
      <c r="I256" s="113"/>
      <c r="J256" s="114" t="e">
        <f t="shared" si="29"/>
        <v>#DIV/0!</v>
      </c>
    </row>
    <row r="257" spans="2:10" ht="39" hidden="1" customHeight="1" x14ac:dyDescent="0.25">
      <c r="B257" s="52"/>
      <c r="C257" s="52" t="s">
        <v>31</v>
      </c>
      <c r="D257" s="42" t="str">
        <f>'[1]A. DE PRECIOS CIVIL'!D6505</f>
        <v>Chapa aluminizada Cincalum Nº 25 s/estruct.metálica Perfil C 100x50x15x2 mm (luces hasta 4 m), lana de vidrio con foil de aluminio</v>
      </c>
      <c r="E257" s="82" t="s">
        <v>24</v>
      </c>
      <c r="F257" s="44"/>
      <c r="G257" s="45">
        <f>'[1]A. DE PRECIOS CIVIL'!H6530</f>
        <v>17963.013414694367</v>
      </c>
      <c r="H257" s="112">
        <f t="shared" si="30"/>
        <v>0</v>
      </c>
      <c r="I257" s="113"/>
      <c r="J257" s="114" t="e">
        <f t="shared" si="29"/>
        <v>#DIV/0!</v>
      </c>
    </row>
    <row r="258" spans="2:10" ht="37.5" customHeight="1" x14ac:dyDescent="0.25">
      <c r="B258" s="52"/>
      <c r="C258" s="52" t="s">
        <v>32</v>
      </c>
      <c r="D258" s="42" t="str">
        <f>'[1]A. DE PRECIOS CIVIL'!D6541</f>
        <v>Chapa aluminizada Cincalum Nº 25 s/estruct.metálica Perfil C 160x60x20x2 mm (luces hasta 6,20 m), lana de vidrio con foil de aluminio</v>
      </c>
      <c r="E258" s="82" t="s">
        <v>24</v>
      </c>
      <c r="F258" s="44">
        <v>1640</v>
      </c>
      <c r="G258" s="45">
        <v>0</v>
      </c>
      <c r="H258" s="112">
        <f t="shared" si="30"/>
        <v>0</v>
      </c>
      <c r="I258" s="113"/>
      <c r="J258" s="114"/>
    </row>
    <row r="259" spans="2:10" ht="25.5" customHeight="1" x14ac:dyDescent="0.25">
      <c r="B259" s="52"/>
      <c r="C259" s="52" t="s">
        <v>34</v>
      </c>
      <c r="D259" s="42" t="str">
        <f>'[1]A. DE PRECIOS CIVIL'!D6577</f>
        <v>Chapa Autoportante Trapezoidal de H°G° - no incluye estructura de apoyo -</v>
      </c>
      <c r="E259" s="82" t="s">
        <v>24</v>
      </c>
      <c r="F259" s="44">
        <v>310</v>
      </c>
      <c r="G259" s="45">
        <v>0</v>
      </c>
      <c r="H259" s="112">
        <f t="shared" si="30"/>
        <v>0</v>
      </c>
      <c r="I259" s="113"/>
      <c r="J259" s="114"/>
    </row>
    <row r="260" spans="2:10" hidden="1" x14ac:dyDescent="0.25">
      <c r="B260" s="52"/>
      <c r="C260" s="52" t="s">
        <v>35</v>
      </c>
      <c r="D260" s="42" t="str">
        <f>'[1]A. DE PRECIOS CIVIL'!D6609</f>
        <v>Teja francesa esmaltada s/estructura de madera vista completa</v>
      </c>
      <c r="E260" s="82" t="s">
        <v>24</v>
      </c>
      <c r="F260" s="44"/>
      <c r="G260" s="45">
        <f>'[1]A. DE PRECIOS CIVIL'!H6634</f>
        <v>21467.479360389261</v>
      </c>
      <c r="H260" s="112">
        <f t="shared" si="30"/>
        <v>0</v>
      </c>
      <c r="I260" s="113"/>
      <c r="J260" s="114" t="e">
        <f t="shared" si="29"/>
        <v>#DIV/0!</v>
      </c>
    </row>
    <row r="261" spans="2:10" hidden="1" x14ac:dyDescent="0.25">
      <c r="B261" s="52"/>
      <c r="C261" s="52" t="s">
        <v>36</v>
      </c>
      <c r="D261" s="42" t="str">
        <f>'[1]A. DE PRECIOS CIVIL'!D6645</f>
        <v>Teja francesa esmaltada s/estructura de madera sin cepillar</v>
      </c>
      <c r="E261" s="82" t="s">
        <v>24</v>
      </c>
      <c r="F261" s="44"/>
      <c r="G261" s="45">
        <f>'[1]A. DE PRECIOS CIVIL'!H6670</f>
        <v>19499.408042615865</v>
      </c>
      <c r="H261" s="112">
        <f t="shared" si="30"/>
        <v>0</v>
      </c>
      <c r="I261" s="113"/>
      <c r="J261" s="114" t="e">
        <f t="shared" si="29"/>
        <v>#DIV/0!</v>
      </c>
    </row>
    <row r="262" spans="2:10" hidden="1" x14ac:dyDescent="0.25">
      <c r="B262" s="52"/>
      <c r="C262" s="52" t="s">
        <v>37</v>
      </c>
      <c r="D262" s="42" t="str">
        <f>'[1]A. DE PRECIOS CIVIL'!D6681</f>
        <v>Teja colonial sobre estructura de madera vista completa</v>
      </c>
      <c r="E262" s="82" t="s">
        <v>24</v>
      </c>
      <c r="F262" s="44"/>
      <c r="G262" s="45">
        <f>'[1]A. DE PRECIOS CIVIL'!H6707</f>
        <v>48044.185015771975</v>
      </c>
      <c r="H262" s="112">
        <f t="shared" si="30"/>
        <v>0</v>
      </c>
      <c r="I262" s="113"/>
      <c r="J262" s="114" t="e">
        <f t="shared" si="29"/>
        <v>#DIV/0!</v>
      </c>
    </row>
    <row r="263" spans="2:10" hidden="1" x14ac:dyDescent="0.25">
      <c r="B263" s="52"/>
      <c r="C263" s="52" t="s">
        <v>38</v>
      </c>
      <c r="D263" s="42" t="str">
        <f>'[1]A. DE PRECIOS CIVIL'!D6718</f>
        <v xml:space="preserve">Teja colonial sobre estructura de madera sin cepillar </v>
      </c>
      <c r="E263" s="82" t="s">
        <v>24</v>
      </c>
      <c r="F263" s="44"/>
      <c r="G263" s="45">
        <f>'[1]A. DE PRECIOS CIVIL'!H6744</f>
        <v>28847.177783707499</v>
      </c>
      <c r="H263" s="112">
        <f t="shared" si="30"/>
        <v>0</v>
      </c>
      <c r="I263" s="113"/>
      <c r="J263" s="114" t="e">
        <f t="shared" si="29"/>
        <v>#DIV/0!</v>
      </c>
    </row>
    <row r="264" spans="2:10" hidden="1" x14ac:dyDescent="0.25">
      <c r="B264" s="52"/>
      <c r="C264" s="52" t="s">
        <v>39</v>
      </c>
      <c r="D264" s="42" t="str">
        <f>'[1]A. DE PRECIOS CIVIL'!D6755</f>
        <v>Cumbrera teja</v>
      </c>
      <c r="E264" s="82" t="s">
        <v>28</v>
      </c>
      <c r="F264" s="44"/>
      <c r="G264" s="45">
        <f>'[1]A. DE PRECIOS CIVIL'!H6776</f>
        <v>9556.9729653171926</v>
      </c>
      <c r="H264" s="112">
        <f t="shared" si="30"/>
        <v>0</v>
      </c>
      <c r="I264" s="113"/>
      <c r="J264" s="114" t="e">
        <f t="shared" si="29"/>
        <v>#DIV/0!</v>
      </c>
    </row>
    <row r="265" spans="2:10" ht="24" hidden="1" customHeight="1" x14ac:dyDescent="0.25">
      <c r="B265" s="52"/>
      <c r="C265" s="52" t="s">
        <v>40</v>
      </c>
      <c r="D265" s="42" t="str">
        <f>'[1]A. DE PRECIOS CIVIL'!D6787</f>
        <v>Rep. de cubierta (reemplazo solo de chapa  aluminizada nº 25)</v>
      </c>
      <c r="E265" s="82" t="s">
        <v>24</v>
      </c>
      <c r="F265" s="44"/>
      <c r="G265" s="45">
        <f>'[1]A. DE PRECIOS CIVIL'!H6808</f>
        <v>10580.377109592817</v>
      </c>
      <c r="H265" s="112">
        <f t="shared" si="30"/>
        <v>0</v>
      </c>
      <c r="I265" s="113"/>
      <c r="J265" s="114" t="e">
        <f t="shared" si="29"/>
        <v>#DIV/0!</v>
      </c>
    </row>
    <row r="266" spans="2:10" ht="25.5" hidden="1" customHeight="1" x14ac:dyDescent="0.25">
      <c r="B266" s="52"/>
      <c r="C266" s="52" t="s">
        <v>41</v>
      </c>
      <c r="D266" s="42" t="str">
        <f>'[1]A. DE PRECIOS CIVIL'!D6819</f>
        <v>Rep. de cubierta (reemplazo de chapas de aluminizadas nº 25 y clavaderas)</v>
      </c>
      <c r="E266" s="82" t="s">
        <v>24</v>
      </c>
      <c r="F266" s="44"/>
      <c r="G266" s="45">
        <f>'[1]A. DE PRECIOS CIVIL'!H6840</f>
        <v>12997.378721524057</v>
      </c>
      <c r="H266" s="112">
        <f t="shared" si="30"/>
        <v>0</v>
      </c>
      <c r="I266" s="113"/>
      <c r="J266" s="114" t="e">
        <f t="shared" si="29"/>
        <v>#DIV/0!</v>
      </c>
    </row>
    <row r="267" spans="2:10" ht="26.25" hidden="1" customHeight="1" x14ac:dyDescent="0.25">
      <c r="B267" s="52"/>
      <c r="C267" s="52" t="s">
        <v>43</v>
      </c>
      <c r="D267" s="42" t="str">
        <f>'[1]A. DE PRECIOS CIVIL'!D6851</f>
        <v>Rep. de cubierta (reemplazo de chapas aluminizadas nº 25, clavaderas y aislación termica e hidrofuga)</v>
      </c>
      <c r="E267" s="82" t="s">
        <v>24</v>
      </c>
      <c r="F267" s="44"/>
      <c r="G267" s="45">
        <f>'[1]A. DE PRECIOS CIVIL'!H6875</f>
        <v>13221.273725552337</v>
      </c>
      <c r="H267" s="112">
        <f t="shared" si="30"/>
        <v>0</v>
      </c>
      <c r="I267" s="113"/>
      <c r="J267" s="114" t="e">
        <f t="shared" si="29"/>
        <v>#DIV/0!</v>
      </c>
    </row>
    <row r="268" spans="2:10" hidden="1" x14ac:dyDescent="0.25">
      <c r="B268" s="52"/>
      <c r="C268" s="52" t="s">
        <v>44</v>
      </c>
      <c r="D268" s="42" t="str">
        <f>'[1]A. DE PRECIOS CIVIL'!D6886</f>
        <v>Rep. de cubierta (reemplazo de tejas francesas y clavaderas)</v>
      </c>
      <c r="E268" s="82" t="s">
        <v>24</v>
      </c>
      <c r="F268" s="44"/>
      <c r="G268" s="45">
        <f>'[1]A. DE PRECIOS CIVIL'!H6907</f>
        <v>12083.366471493673</v>
      </c>
      <c r="H268" s="112">
        <f t="shared" si="30"/>
        <v>0</v>
      </c>
      <c r="I268" s="113"/>
      <c r="J268" s="114" t="e">
        <f t="shared" si="29"/>
        <v>#DIV/0!</v>
      </c>
    </row>
    <row r="269" spans="2:10" ht="25.5" hidden="1" customHeight="1" x14ac:dyDescent="0.25">
      <c r="B269" s="52"/>
      <c r="C269" s="52" t="s">
        <v>45</v>
      </c>
      <c r="D269" s="42" t="str">
        <f>'[1]A. DE PRECIOS CIVIL'!D6918</f>
        <v>Rep. de cubierta (reemplazo de tejas francesas, clavaderas y aislacion termica e hidrofuga)</v>
      </c>
      <c r="E269" s="82" t="s">
        <v>24</v>
      </c>
      <c r="F269" s="44"/>
      <c r="G269" s="45">
        <f>'[1]A. DE PRECIOS CIVIL'!H6941</f>
        <v>15018.221403821852</v>
      </c>
      <c r="H269" s="112">
        <f t="shared" si="30"/>
        <v>0</v>
      </c>
      <c r="I269" s="113"/>
      <c r="J269" s="114" t="e">
        <f t="shared" si="29"/>
        <v>#DIV/0!</v>
      </c>
    </row>
    <row r="270" spans="2:10" ht="27" hidden="1" customHeight="1" x14ac:dyDescent="0.25">
      <c r="B270" s="52"/>
      <c r="C270" s="52" t="s">
        <v>46</v>
      </c>
      <c r="D270" s="42" t="str">
        <f>'[1]A. DE PRECIOS CIVIL'!D6952</f>
        <v>Rep. de cubierta (reemplazo de tejas coloniales, clavaderas y aislacion termica e hidrofuga)</v>
      </c>
      <c r="E270" s="82" t="s">
        <v>24</v>
      </c>
      <c r="F270" s="44"/>
      <c r="G270" s="45">
        <f>'[1]A. DE PRECIOS CIVIL'!H6976</f>
        <v>25111.164956280569</v>
      </c>
      <c r="H270" s="112">
        <f t="shared" si="30"/>
        <v>0</v>
      </c>
      <c r="I270" s="113"/>
      <c r="J270" s="114" t="e">
        <f t="shared" si="29"/>
        <v>#DIV/0!</v>
      </c>
    </row>
    <row r="271" spans="2:10" ht="90.75" hidden="1" customHeight="1" x14ac:dyDescent="0.25">
      <c r="B271" s="52"/>
      <c r="C271" s="52" t="s">
        <v>47</v>
      </c>
      <c r="D271" s="42" t="str">
        <f>'[1]A. DE PRECIOS CIVIL'!D6987</f>
        <v xml:space="preserve">Cubierta de parabolico completo según plano  - Chapa aluminizada Cincalum N° 25- s/ estructura Metálica "Perfil C 120x50x18x2,0mm con presilla de rigidización da ala cada 1,00 m" y aislación termica "Membrana TBA 10 mm " ISOLANT " Doble aluminizada" (Para Luces con apoyo de correas hasta 5,00 m). Maxima separación entre correas 1,00 m.Verific. S/Calculo (Incluye vigas reticuladas y tensores). </v>
      </c>
      <c r="E271" s="82" t="s">
        <v>24</v>
      </c>
      <c r="F271" s="44"/>
      <c r="G271" s="45">
        <f>'[1]A. DE PRECIOS CIVIL'!H7011</f>
        <v>21600.366723213672</v>
      </c>
      <c r="H271" s="112">
        <f t="shared" si="30"/>
        <v>0</v>
      </c>
      <c r="I271" s="113"/>
      <c r="J271" s="114" t="e">
        <f t="shared" si="29"/>
        <v>#DIV/0!</v>
      </c>
    </row>
    <row r="272" spans="2:10" ht="43.5" hidden="1" customHeight="1" x14ac:dyDescent="0.25">
      <c r="B272" s="52"/>
      <c r="C272" s="52" t="s">
        <v>48</v>
      </c>
      <c r="D272" s="42" t="str">
        <f>'[1]A. DE PRECIOS CIVIL'!D7022</f>
        <v>Sistema PG400, Chapa Galvanizada espesor 0,7mm. Termopanel bajo chapa inyectado en poliuretano de 50mm de espesor, 38kg/m3densidad</v>
      </c>
      <c r="E272" s="82" t="s">
        <v>24</v>
      </c>
      <c r="F272" s="44"/>
      <c r="G272" s="45">
        <f>'[1]A. DE PRECIOS CIVIL'!H7042</f>
        <v>16032.692884015833</v>
      </c>
      <c r="H272" s="112">
        <f t="shared" si="30"/>
        <v>0</v>
      </c>
      <c r="I272" s="113"/>
      <c r="J272" s="114" t="e">
        <f t="shared" si="29"/>
        <v>#DIV/0!</v>
      </c>
    </row>
    <row r="273" spans="2:12" x14ac:dyDescent="0.25">
      <c r="B273" s="52"/>
      <c r="C273" s="52"/>
      <c r="D273" s="42"/>
      <c r="E273" s="82"/>
      <c r="F273" s="44"/>
      <c r="G273" s="45"/>
      <c r="H273" s="112"/>
      <c r="I273" s="113"/>
      <c r="J273" s="114"/>
    </row>
    <row r="274" spans="2:12" hidden="1" x14ac:dyDescent="0.25">
      <c r="B274" s="52"/>
      <c r="C274" s="52"/>
      <c r="D274" s="42"/>
      <c r="E274" s="82"/>
      <c r="F274" s="44"/>
      <c r="G274" s="45"/>
      <c r="H274" s="112"/>
      <c r="I274" s="113"/>
      <c r="J274" s="114"/>
    </row>
    <row r="275" spans="2:12" ht="14.25" hidden="1" customHeight="1" x14ac:dyDescent="0.25">
      <c r="B275" s="62" t="s">
        <v>115</v>
      </c>
      <c r="C275" s="52"/>
      <c r="D275" s="311" t="s">
        <v>84</v>
      </c>
      <c r="E275" s="312"/>
      <c r="F275" s="312"/>
      <c r="G275" s="313"/>
      <c r="H275" s="115"/>
      <c r="I275" s="65"/>
      <c r="J275" s="66"/>
      <c r="K275" s="314" t="s">
        <v>116</v>
      </c>
      <c r="L275" s="266"/>
    </row>
    <row r="276" spans="2:12" ht="25.5" hidden="1" customHeight="1" x14ac:dyDescent="0.25">
      <c r="B276" s="51"/>
      <c r="C276" s="52" t="s">
        <v>20</v>
      </c>
      <c r="D276" s="42" t="str">
        <f>'[1]A. DE PRECIOS CIVIL'!D7055</f>
        <v>Aislación sobre entablonado b/teja TBA 5 mm (incluye listones de fijación)</v>
      </c>
      <c r="E276" s="82" t="s">
        <v>24</v>
      </c>
      <c r="F276" s="44"/>
      <c r="G276" s="45">
        <f>'[1]A. DE PRECIOS CIVIL'!H7075</f>
        <v>5765.5815378558227</v>
      </c>
      <c r="H276" s="46">
        <f>F276*G276</f>
        <v>0</v>
      </c>
      <c r="I276" s="47"/>
      <c r="J276" s="48" t="e">
        <f>H276/$I$1044</f>
        <v>#DIV/0!</v>
      </c>
    </row>
    <row r="277" spans="2:12" ht="26.25" hidden="1" customHeight="1" x14ac:dyDescent="0.25">
      <c r="B277" s="51"/>
      <c r="C277" s="52" t="s">
        <v>30</v>
      </c>
      <c r="D277" s="42" t="str">
        <f>'[1]A. DE PRECIOS CIVIL'!D7086</f>
        <v>Aislación sobre entablonado con ruberoide (incluye listones de fijación)</v>
      </c>
      <c r="E277" s="82" t="s">
        <v>24</v>
      </c>
      <c r="F277" s="44"/>
      <c r="G277" s="45">
        <f>'[1]A. DE PRECIOS CIVIL'!H7106</f>
        <v>2724.2600117275665</v>
      </c>
      <c r="H277" s="46">
        <f t="shared" ref="H277:H278" si="31">F277*G277</f>
        <v>0</v>
      </c>
      <c r="I277" s="47"/>
      <c r="J277" s="48" t="e">
        <f>H277/$I$1044</f>
        <v>#DIV/0!</v>
      </c>
    </row>
    <row r="278" spans="2:12" ht="38.25" hidden="1" customHeight="1" x14ac:dyDescent="0.25">
      <c r="B278" s="51"/>
      <c r="C278" s="52" t="s">
        <v>31</v>
      </c>
      <c r="D278" s="42" t="str">
        <f>'[1]A. DE PRECIOS CIVIL'!D7117</f>
        <v>Aislación de cubierta de losa bajo contrapiso - barrera de vapor de emulsión asfáltica y planchas de poliestireno expandido de alta densidad - 50mm esp. -</v>
      </c>
      <c r="E278" s="82" t="s">
        <v>24</v>
      </c>
      <c r="F278" s="44"/>
      <c r="G278" s="45">
        <f>'[1]A. DE PRECIOS CIVIL'!H7137</f>
        <v>2579.403756676762</v>
      </c>
      <c r="H278" s="46">
        <f t="shared" si="31"/>
        <v>0</v>
      </c>
      <c r="I278" s="47"/>
      <c r="J278" s="48" t="e">
        <f>H278/$I$1044</f>
        <v>#DIV/0!</v>
      </c>
    </row>
    <row r="279" spans="2:12" ht="14.25" hidden="1" customHeight="1" x14ac:dyDescent="0.25">
      <c r="B279" s="51"/>
      <c r="C279" s="52"/>
      <c r="D279" s="42"/>
      <c r="E279" s="82"/>
      <c r="F279" s="44"/>
      <c r="G279" s="45"/>
      <c r="H279" s="46"/>
      <c r="I279" s="47"/>
      <c r="J279" s="48"/>
    </row>
    <row r="280" spans="2:12" ht="15.75" hidden="1" customHeight="1" x14ac:dyDescent="0.25">
      <c r="B280" s="24" t="s">
        <v>117</v>
      </c>
      <c r="C280" s="25"/>
      <c r="D280" s="325" t="s">
        <v>118</v>
      </c>
      <c r="E280" s="326"/>
      <c r="F280" s="326"/>
      <c r="G280" s="327"/>
      <c r="H280" s="46"/>
      <c r="I280" s="47"/>
      <c r="J280" s="48"/>
      <c r="K280" s="319" t="s">
        <v>119</v>
      </c>
      <c r="L280" s="266"/>
    </row>
    <row r="281" spans="2:12" ht="29.25" hidden="1" customHeight="1" x14ac:dyDescent="0.25">
      <c r="B281" s="51"/>
      <c r="C281" s="52" t="s">
        <v>20</v>
      </c>
      <c r="D281" s="42" t="str">
        <f>'[1]A. DE PRECIOS CIVIL'!D7150</f>
        <v xml:space="preserve">Membrana asfáltica 4 mm con foil de aluminio pegada en toda la sup (se considera una mano de imprimación)  </v>
      </c>
      <c r="E281" s="82" t="s">
        <v>24</v>
      </c>
      <c r="F281" s="44"/>
      <c r="G281" s="45">
        <f>'[1]A. DE PRECIOS CIVIL'!H7170</f>
        <v>3662.542640121831</v>
      </c>
      <c r="H281" s="46">
        <f>F281*G281</f>
        <v>0</v>
      </c>
      <c r="I281" s="47"/>
      <c r="J281" s="48" t="e">
        <f>H281/$I$1044</f>
        <v>#DIV/0!</v>
      </c>
    </row>
    <row r="282" spans="2:12" ht="29.25" hidden="1" customHeight="1" x14ac:dyDescent="0.25">
      <c r="B282" s="51"/>
      <c r="C282" s="52" t="s">
        <v>30</v>
      </c>
      <c r="D282" s="42" t="str">
        <f>'[1]A. DE PRECIOS CIVIL'!D7181</f>
        <v>Membrana geotextil transitable pegada en toda la superficie (se considera una mano de imprimación)</v>
      </c>
      <c r="E282" s="82" t="s">
        <v>24</v>
      </c>
      <c r="F282" s="44"/>
      <c r="G282" s="45">
        <f>'[1]A. DE PRECIOS CIVIL'!H7201</f>
        <v>5464.6636617822833</v>
      </c>
      <c r="H282" s="46">
        <f t="shared" ref="H282:H285" si="32">F282*G282</f>
        <v>0</v>
      </c>
      <c r="I282" s="47"/>
      <c r="J282" s="48" t="e">
        <f>H282/$I$1044</f>
        <v>#DIV/0!</v>
      </c>
    </row>
    <row r="283" spans="2:12" ht="27" hidden="1" customHeight="1" x14ac:dyDescent="0.25">
      <c r="B283" s="51"/>
      <c r="C283" s="52" t="s">
        <v>31</v>
      </c>
      <c r="D283" s="42" t="str">
        <f>'[1]A. DE PRECIOS CIVIL'!D7212</f>
        <v>Techado impermeable multicapa tipo Rubber Fields (no transitable)</v>
      </c>
      <c r="E283" s="82" t="s">
        <v>24</v>
      </c>
      <c r="F283" s="44"/>
      <c r="G283" s="45">
        <f>'[1]A. DE PRECIOS CIVIL'!H7232</f>
        <v>12332.058849058247</v>
      </c>
      <c r="H283" s="46">
        <f t="shared" si="32"/>
        <v>0</v>
      </c>
      <c r="I283" s="47"/>
      <c r="J283" s="48" t="e">
        <f>H283/$I$1044</f>
        <v>#DIV/0!</v>
      </c>
    </row>
    <row r="284" spans="2:12" ht="40.5" hidden="1" customHeight="1" x14ac:dyDescent="0.25">
      <c r="B284" s="51"/>
      <c r="C284" s="52" t="s">
        <v>32</v>
      </c>
      <c r="D284" s="42" t="str">
        <f>'[1]A. DE PRECIOS CIVIL'!D7243</f>
        <v>Techado acrílico (Se considera 2 manos de imprimación con asfalto líquido y 3 manos de impermeabilizante plástico con fibras, caucho y filtro UV)</v>
      </c>
      <c r="E284" s="82" t="s">
        <v>24</v>
      </c>
      <c r="F284" s="44"/>
      <c r="G284" s="45">
        <f>'[1]A. DE PRECIOS CIVIL'!H7263</f>
        <v>6344.7430625525612</v>
      </c>
      <c r="H284" s="46">
        <f t="shared" si="32"/>
        <v>0</v>
      </c>
      <c r="I284" s="47"/>
      <c r="J284" s="48" t="e">
        <f>H284/$I$1044</f>
        <v>#DIV/0!</v>
      </c>
    </row>
    <row r="285" spans="2:12" ht="27.75" hidden="1" customHeight="1" x14ac:dyDescent="0.25">
      <c r="B285" s="51"/>
      <c r="C285" s="52" t="s">
        <v>34</v>
      </c>
      <c r="D285" s="42" t="str">
        <f>'[1]A. DE PRECIOS CIVIL'!D7274</f>
        <v>Membrana flotante 4 mm (folil de aluminio). Se considera una mano de imprimación</v>
      </c>
      <c r="E285" s="82" t="s">
        <v>24</v>
      </c>
      <c r="F285" s="44"/>
      <c r="G285" s="45">
        <f>'[1]A. DE PRECIOS CIVIL'!H7294</f>
        <v>2479.2075770482825</v>
      </c>
      <c r="H285" s="46">
        <f t="shared" si="32"/>
        <v>0</v>
      </c>
      <c r="I285" s="47"/>
      <c r="J285" s="48" t="e">
        <f>H285/$I$1044</f>
        <v>#DIV/0!</v>
      </c>
    </row>
    <row r="286" spans="2:12" ht="13.5" customHeight="1" x14ac:dyDescent="0.25">
      <c r="B286" s="51"/>
      <c r="C286" s="52"/>
      <c r="D286" s="42"/>
      <c r="E286" s="82"/>
      <c r="F286" s="44"/>
      <c r="G286" s="45"/>
      <c r="H286" s="46"/>
      <c r="I286" s="47"/>
      <c r="J286" s="48"/>
    </row>
    <row r="287" spans="2:12" x14ac:dyDescent="0.25">
      <c r="B287" s="62" t="s">
        <v>120</v>
      </c>
      <c r="C287" s="56"/>
      <c r="D287" s="311" t="s">
        <v>121</v>
      </c>
      <c r="E287" s="312"/>
      <c r="F287" s="312"/>
      <c r="G287" s="313"/>
      <c r="H287" s="64"/>
      <c r="I287" s="65"/>
      <c r="J287" s="66"/>
      <c r="K287" s="314" t="s">
        <v>122</v>
      </c>
      <c r="L287" s="266"/>
    </row>
    <row r="288" spans="2:12" x14ac:dyDescent="0.25">
      <c r="B288" s="51"/>
      <c r="C288" s="52" t="s">
        <v>20</v>
      </c>
      <c r="D288" s="26" t="str">
        <f>'[1]A. DE PRECIOS CIVIL'!D7307</f>
        <v>Canaleta estándar H°G° Nº 25 (desarrollo 0,33 m)</v>
      </c>
      <c r="E288" s="27" t="s">
        <v>28</v>
      </c>
      <c r="F288" s="54">
        <v>110</v>
      </c>
      <c r="G288" s="29">
        <v>0</v>
      </c>
      <c r="H288" s="55">
        <f>F288*G288</f>
        <v>0</v>
      </c>
      <c r="I288" s="47"/>
      <c r="J288" s="48"/>
    </row>
    <row r="289" spans="2:10" x14ac:dyDescent="0.25">
      <c r="B289" s="51"/>
      <c r="C289" s="52" t="s">
        <v>30</v>
      </c>
      <c r="D289" s="26" t="str">
        <f>'[1]A. DE PRECIOS CIVIL'!D7338</f>
        <v>Canaleta tipo cenefa Hº Gº Nº 25 (desarrollo 0,50m)</v>
      </c>
      <c r="E289" s="27" t="s">
        <v>28</v>
      </c>
      <c r="F289" s="54">
        <v>110</v>
      </c>
      <c r="G289" s="29">
        <v>0</v>
      </c>
      <c r="H289" s="55">
        <f t="shared" ref="H289:H304" si="33">F289*G289</f>
        <v>0</v>
      </c>
      <c r="I289" s="47"/>
      <c r="J289" s="48"/>
    </row>
    <row r="290" spans="2:10" hidden="1" x14ac:dyDescent="0.25">
      <c r="B290" s="51"/>
      <c r="C290" s="52" t="s">
        <v>31</v>
      </c>
      <c r="D290" s="26" t="str">
        <f>'[1]A. DE PRECIOS CIVIL'!D7369</f>
        <v>Canaleta embutida H°G° Nº 25 (desarrollo 0,50 m)</v>
      </c>
      <c r="E290" s="27" t="s">
        <v>28</v>
      </c>
      <c r="F290" s="54"/>
      <c r="G290" s="29">
        <f>'[1]A. DE PRECIOS CIVIL'!H7389</f>
        <v>10256.444697414383</v>
      </c>
      <c r="H290" s="55">
        <f t="shared" si="33"/>
        <v>0</v>
      </c>
      <c r="I290" s="47"/>
      <c r="J290" s="48" t="e">
        <f t="shared" ref="J290:J304" si="34">H290/$I$1044</f>
        <v>#DIV/0!</v>
      </c>
    </row>
    <row r="291" spans="2:10" hidden="1" x14ac:dyDescent="0.25">
      <c r="B291" s="51"/>
      <c r="C291" s="52" t="s">
        <v>32</v>
      </c>
      <c r="D291" s="26" t="str">
        <f>'[1]A. DE PRECIOS CIVIL'!D7400</f>
        <v>Cenefa H°G° Nº 25 (desarrollo 0,35 m)</v>
      </c>
      <c r="E291" s="27" t="s">
        <v>28</v>
      </c>
      <c r="F291" s="54"/>
      <c r="G291" s="29">
        <f>'[1]A. DE PRECIOS CIVIL'!H7420</f>
        <v>8193.3311527272726</v>
      </c>
      <c r="H291" s="55">
        <f t="shared" si="33"/>
        <v>0</v>
      </c>
      <c r="I291" s="47"/>
      <c r="J291" s="48" t="e">
        <f t="shared" si="34"/>
        <v>#DIV/0!</v>
      </c>
    </row>
    <row r="292" spans="2:10" hidden="1" x14ac:dyDescent="0.25">
      <c r="B292" s="51"/>
      <c r="C292" s="52" t="s">
        <v>34</v>
      </c>
      <c r="D292" s="26" t="str">
        <f>'[1]A. DE PRECIOS CIVIL'!D7431</f>
        <v>Caballete Cumbrera Hº Gº Nº 25 (desarrollo 0,40 m)</v>
      </c>
      <c r="E292" s="27" t="s">
        <v>28</v>
      </c>
      <c r="F292" s="54"/>
      <c r="G292" s="29">
        <f>'[1]A. DE PRECIOS CIVIL'!H7451</f>
        <v>7065.4954386416193</v>
      </c>
      <c r="H292" s="55">
        <f t="shared" si="33"/>
        <v>0</v>
      </c>
      <c r="I292" s="47"/>
      <c r="J292" s="48" t="e">
        <f t="shared" si="34"/>
        <v>#DIV/0!</v>
      </c>
    </row>
    <row r="293" spans="2:10" hidden="1" x14ac:dyDescent="0.25">
      <c r="B293" s="51"/>
      <c r="C293" s="52" t="s">
        <v>35</v>
      </c>
      <c r="D293" s="26" t="str">
        <f>'[1]A. DE PRECIOS CIVIL'!D7462</f>
        <v>Babeta de dilatación Hº Gº chapa Nº 25 (desarrollo 0,16)</v>
      </c>
      <c r="E293" s="27" t="s">
        <v>28</v>
      </c>
      <c r="F293" s="54"/>
      <c r="G293" s="29">
        <f>'[1]A. DE PRECIOS CIVIL'!H7481</f>
        <v>6264.5969939468441</v>
      </c>
      <c r="H293" s="55">
        <f t="shared" si="33"/>
        <v>0</v>
      </c>
      <c r="I293" s="47"/>
      <c r="J293" s="48" t="e">
        <f t="shared" si="34"/>
        <v>#DIV/0!</v>
      </c>
    </row>
    <row r="294" spans="2:10" hidden="1" x14ac:dyDescent="0.25">
      <c r="B294" s="51"/>
      <c r="C294" s="52" t="s">
        <v>36</v>
      </c>
      <c r="D294" s="26" t="str">
        <f>'[1]A. DE PRECIOS CIVIL'!D7492</f>
        <v>Chapa Claraboya 7 pies</v>
      </c>
      <c r="E294" s="27" t="s">
        <v>42</v>
      </c>
      <c r="F294" s="54"/>
      <c r="G294" s="29">
        <f>'[1]A. DE PRECIOS CIVIL'!H7511</f>
        <v>34071.147374484601</v>
      </c>
      <c r="H294" s="55">
        <f t="shared" si="33"/>
        <v>0</v>
      </c>
      <c r="I294" s="47"/>
      <c r="J294" s="48" t="e">
        <f t="shared" si="34"/>
        <v>#DIV/0!</v>
      </c>
    </row>
    <row r="295" spans="2:10" ht="27" hidden="1" customHeight="1" x14ac:dyDescent="0.25">
      <c r="B295" s="51"/>
      <c r="C295" s="52" t="s">
        <v>37</v>
      </c>
      <c r="D295" s="26" t="str">
        <f>'[1]A. DE PRECIOS CIVIL'!D7522</f>
        <v>Claraboya p/losa 1m x 1m con vidrio armado y malla de seguridad</v>
      </c>
      <c r="E295" s="27" t="s">
        <v>42</v>
      </c>
      <c r="F295" s="54"/>
      <c r="G295" s="29">
        <f>'[1]A. DE PRECIOS CIVIL'!H7542</f>
        <v>98002.89546130925</v>
      </c>
      <c r="H295" s="55">
        <f t="shared" si="33"/>
        <v>0</v>
      </c>
      <c r="I295" s="47"/>
      <c r="J295" s="48" t="e">
        <f t="shared" si="34"/>
        <v>#DIV/0!</v>
      </c>
    </row>
    <row r="296" spans="2:10" hidden="1" x14ac:dyDescent="0.25">
      <c r="B296" s="51"/>
      <c r="C296" s="52" t="s">
        <v>38</v>
      </c>
      <c r="D296" s="26" t="str">
        <f>'[1]A. DE PRECIOS CIVIL'!D7553</f>
        <v>Limatesa chapa Hº Gº  Nº 25 (desarrollo 0,50 m)</v>
      </c>
      <c r="E296" s="27" t="s">
        <v>28</v>
      </c>
      <c r="F296" s="54"/>
      <c r="G296" s="29">
        <f>'[1]A. DE PRECIOS CIVIL'!H7573</f>
        <v>10467.135721254117</v>
      </c>
      <c r="H296" s="55">
        <f t="shared" si="33"/>
        <v>0</v>
      </c>
      <c r="I296" s="47"/>
      <c r="J296" s="48" t="e">
        <f t="shared" si="34"/>
        <v>#DIV/0!</v>
      </c>
    </row>
    <row r="297" spans="2:10" hidden="1" x14ac:dyDescent="0.25">
      <c r="B297" s="51"/>
      <c r="C297" s="52" t="s">
        <v>39</v>
      </c>
      <c r="D297" s="26" t="str">
        <f>'[1]A. DE PRECIOS CIVIL'!D7584</f>
        <v>Limahoya chapa  Hº Gº  Nº 25 (desarrollo 0,50 m)</v>
      </c>
      <c r="E297" s="27" t="s">
        <v>28</v>
      </c>
      <c r="F297" s="54"/>
      <c r="G297" s="29">
        <f>'[1]A. DE PRECIOS CIVIL'!H7604</f>
        <v>10598.308897719697</v>
      </c>
      <c r="H297" s="55">
        <f t="shared" si="33"/>
        <v>0</v>
      </c>
      <c r="I297" s="47"/>
      <c r="J297" s="48" t="e">
        <f t="shared" si="34"/>
        <v>#DIV/0!</v>
      </c>
    </row>
    <row r="298" spans="2:10" x14ac:dyDescent="0.25">
      <c r="B298" s="51"/>
      <c r="C298" s="52" t="s">
        <v>40</v>
      </c>
      <c r="D298" s="26" t="str">
        <f>'[1]A. DE PRECIOS CIVIL'!D7615</f>
        <v>Cupertina chapa HºGº Nº 25 (desarrollo 0,75)</v>
      </c>
      <c r="E298" s="27" t="s">
        <v>28</v>
      </c>
      <c r="F298" s="54">
        <v>250</v>
      </c>
      <c r="G298" s="29">
        <v>0</v>
      </c>
      <c r="H298" s="55">
        <f t="shared" si="33"/>
        <v>0</v>
      </c>
      <c r="I298" s="47"/>
      <c r="J298" s="48"/>
    </row>
    <row r="299" spans="2:10" hidden="1" x14ac:dyDescent="0.25">
      <c r="B299" s="51"/>
      <c r="C299" s="52" t="s">
        <v>41</v>
      </c>
      <c r="D299" s="26" t="str">
        <f>'[1]A. DE PRECIOS CIVIL'!D7645</f>
        <v>Canaletin lateral para teja Hº Gº N° 25</v>
      </c>
      <c r="E299" s="27" t="s">
        <v>28</v>
      </c>
      <c r="F299" s="54"/>
      <c r="G299" s="29">
        <f>'[1]A. DE PRECIOS CIVIL'!H7664</f>
        <v>8927.7955794721165</v>
      </c>
      <c r="H299" s="55">
        <f t="shared" si="33"/>
        <v>0</v>
      </c>
      <c r="I299" s="47"/>
      <c r="J299" s="48" t="e">
        <f t="shared" si="34"/>
        <v>#DIV/0!</v>
      </c>
    </row>
    <row r="300" spans="2:10" hidden="1" x14ac:dyDescent="0.25">
      <c r="B300" s="51"/>
      <c r="C300" s="52" t="s">
        <v>43</v>
      </c>
      <c r="D300" s="26" t="str">
        <f>'[1]A. DE PRECIOS CIVIL'!D7675</f>
        <v xml:space="preserve">Capitel con moldura, para desague exterior. Chapa Hº Gº </v>
      </c>
      <c r="E300" s="27" t="s">
        <v>42</v>
      </c>
      <c r="F300" s="54"/>
      <c r="G300" s="29">
        <f>'[1]A. DE PRECIOS CIVIL'!H7694</f>
        <v>12659.27678012929</v>
      </c>
      <c r="H300" s="55">
        <f t="shared" si="33"/>
        <v>0</v>
      </c>
      <c r="I300" s="47"/>
      <c r="J300" s="48" t="e">
        <f t="shared" si="34"/>
        <v>#DIV/0!</v>
      </c>
    </row>
    <row r="301" spans="2:10" hidden="1" x14ac:dyDescent="0.25">
      <c r="B301" s="51"/>
      <c r="C301" s="52" t="s">
        <v>44</v>
      </c>
      <c r="D301" s="26" t="str">
        <f>'[1]A. DE PRECIOS CIVIL'!D7705</f>
        <v>Extractor de aire eolico -  Ø caño 4"- Renov/Aire 795 m3/h</v>
      </c>
      <c r="E301" s="27" t="s">
        <v>42</v>
      </c>
      <c r="F301" s="54"/>
      <c r="G301" s="29">
        <f>'[1]A. DE PRECIOS CIVIL'!H7724</f>
        <v>14475.949163567058</v>
      </c>
      <c r="H301" s="55">
        <f t="shared" si="33"/>
        <v>0</v>
      </c>
      <c r="I301" s="47"/>
      <c r="J301" s="48" t="e">
        <f t="shared" si="34"/>
        <v>#DIV/0!</v>
      </c>
    </row>
    <row r="302" spans="2:10" hidden="1" x14ac:dyDescent="0.25">
      <c r="B302" s="51"/>
      <c r="C302" s="52" t="s">
        <v>45</v>
      </c>
      <c r="D302" s="26" t="str">
        <f>'[1]A. DE PRECIOS CIVIL'!D7735</f>
        <v>Extractor de aire eolico - Ø caño 8"- Renov/Aire 1999 m3/h</v>
      </c>
      <c r="E302" s="27" t="s">
        <v>42</v>
      </c>
      <c r="F302" s="54"/>
      <c r="G302" s="29">
        <f>'[1]A. DE PRECIOS CIVIL'!H7754</f>
        <v>17407.546874953121</v>
      </c>
      <c r="H302" s="55">
        <f t="shared" si="33"/>
        <v>0</v>
      </c>
      <c r="I302" s="47"/>
      <c r="J302" s="48" t="e">
        <f t="shared" si="34"/>
        <v>#DIV/0!</v>
      </c>
    </row>
    <row r="303" spans="2:10" hidden="1" x14ac:dyDescent="0.25">
      <c r="B303" s="51"/>
      <c r="C303" s="52" t="s">
        <v>46</v>
      </c>
      <c r="D303" s="26" t="str">
        <f>'[1]A. DE PRECIOS CIVIL'!D7765</f>
        <v>Extractor de aire eolico - Ø caño 16"- Renov/Aire 5026 m3/h</v>
      </c>
      <c r="E303" s="27" t="s">
        <v>42</v>
      </c>
      <c r="F303" s="54"/>
      <c r="G303" s="29">
        <f>'[1]A. DE PRECIOS CIVIL'!H7784</f>
        <v>45735.890929200163</v>
      </c>
      <c r="H303" s="55">
        <f t="shared" si="33"/>
        <v>0</v>
      </c>
      <c r="I303" s="47"/>
      <c r="J303" s="48" t="e">
        <f t="shared" si="34"/>
        <v>#DIV/0!</v>
      </c>
    </row>
    <row r="304" spans="2:10" hidden="1" x14ac:dyDescent="0.25">
      <c r="B304" s="51"/>
      <c r="C304" s="52" t="s">
        <v>47</v>
      </c>
      <c r="D304" s="26" t="str">
        <f>'[1]A. DE PRECIOS CIVIL'!D7795</f>
        <v>Extractor de aire eolico - Ø caño 24"- Renov/Aire 8620 m3/h</v>
      </c>
      <c r="E304" s="27" t="s">
        <v>42</v>
      </c>
      <c r="F304" s="54"/>
      <c r="G304" s="29">
        <f>'[1]A. DE PRECIOS CIVIL'!H7814</f>
        <v>71722.919788279411</v>
      </c>
      <c r="H304" s="55">
        <f t="shared" si="33"/>
        <v>0</v>
      </c>
      <c r="I304" s="47"/>
      <c r="J304" s="48" t="e">
        <f t="shared" si="34"/>
        <v>#DIV/0!</v>
      </c>
    </row>
    <row r="305" spans="2:12" hidden="1" x14ac:dyDescent="0.25">
      <c r="B305" s="51"/>
      <c r="C305" s="52"/>
      <c r="D305" s="26"/>
      <c r="E305" s="27"/>
      <c r="F305" s="54"/>
      <c r="G305" s="29"/>
      <c r="H305" s="55"/>
      <c r="I305" s="47"/>
      <c r="J305" s="48"/>
    </row>
    <row r="306" spans="2:12" hidden="1" x14ac:dyDescent="0.25">
      <c r="B306" s="51"/>
      <c r="C306" s="52"/>
      <c r="D306" s="26"/>
      <c r="E306" s="27"/>
      <c r="F306" s="54"/>
      <c r="G306" s="29"/>
      <c r="H306" s="55"/>
      <c r="I306" s="47"/>
      <c r="J306" s="48"/>
    </row>
    <row r="307" spans="2:12" ht="15.75" thickBot="1" x14ac:dyDescent="0.3">
      <c r="B307" s="87"/>
      <c r="C307" s="88"/>
      <c r="D307" s="89"/>
      <c r="E307" s="90"/>
      <c r="F307" s="71"/>
      <c r="G307" s="91"/>
      <c r="H307" s="105"/>
      <c r="I307" s="93"/>
      <c r="J307" s="94"/>
    </row>
    <row r="308" spans="2:12" ht="18.75" customHeight="1" thickBot="1" x14ac:dyDescent="0.3">
      <c r="B308" s="11" t="s">
        <v>38</v>
      </c>
      <c r="C308" s="12"/>
      <c r="D308" s="315" t="s">
        <v>123</v>
      </c>
      <c r="E308" s="316"/>
      <c r="F308" s="316"/>
      <c r="G308" s="316"/>
      <c r="H308" s="317"/>
      <c r="I308" s="13">
        <f>SUM(H310:H325)</f>
        <v>0</v>
      </c>
      <c r="J308" s="14"/>
      <c r="K308" s="1" t="s">
        <v>22</v>
      </c>
    </row>
    <row r="309" spans="2:12" hidden="1" x14ac:dyDescent="0.25">
      <c r="B309" s="62" t="s">
        <v>124</v>
      </c>
      <c r="C309" s="80"/>
      <c r="D309" s="311" t="s">
        <v>125</v>
      </c>
      <c r="E309" s="312"/>
      <c r="F309" s="312"/>
      <c r="G309" s="313"/>
      <c r="H309" s="77"/>
      <c r="I309" s="78"/>
      <c r="J309" s="79"/>
      <c r="K309" s="314" t="s">
        <v>126</v>
      </c>
      <c r="L309" s="266"/>
    </row>
    <row r="310" spans="2:12" hidden="1" x14ac:dyDescent="0.25">
      <c r="B310" s="62"/>
      <c r="C310" s="52" t="s">
        <v>20</v>
      </c>
      <c r="D310" s="26" t="str">
        <f>'[1]A. DE PRECIOS CIVIL'!D7828</f>
        <v xml:space="preserve">Yeso aplicado bajo losa </v>
      </c>
      <c r="E310" s="27" t="s">
        <v>24</v>
      </c>
      <c r="F310" s="54"/>
      <c r="G310" s="29">
        <f>'[1]A. DE PRECIOS CIVIL'!H7848</f>
        <v>4229.6650931851455</v>
      </c>
      <c r="H310" s="55">
        <f t="shared" ref="H310:H311" si="35">F310*G310</f>
        <v>0</v>
      </c>
      <c r="I310" s="47"/>
      <c r="J310" s="48" t="e">
        <f>H310/$I$1044</f>
        <v>#DIV/0!</v>
      </c>
    </row>
    <row r="311" spans="2:12" hidden="1" x14ac:dyDescent="0.25">
      <c r="B311" s="62"/>
      <c r="C311" s="52" t="s">
        <v>30</v>
      </c>
      <c r="D311" s="26" t="str">
        <f>'[1]A. DE PRECIOS CIVIL'!D7859</f>
        <v>A la cal aplicado bajo Losa</v>
      </c>
      <c r="E311" s="27" t="s">
        <v>24</v>
      </c>
      <c r="F311" s="54"/>
      <c r="G311" s="29">
        <f>'[1]A. DE PRECIOS CIVIL'!H7879</f>
        <v>4478.0953901635403</v>
      </c>
      <c r="H311" s="55">
        <f t="shared" si="35"/>
        <v>0</v>
      </c>
      <c r="I311" s="47"/>
      <c r="J311" s="48" t="e">
        <f>H311/$I$1044</f>
        <v>#DIV/0!</v>
      </c>
    </row>
    <row r="312" spans="2:12" hidden="1" x14ac:dyDescent="0.25">
      <c r="B312" s="62"/>
      <c r="C312" s="52"/>
      <c r="D312" s="26"/>
      <c r="E312" s="27"/>
      <c r="F312" s="54"/>
      <c r="G312" s="29"/>
      <c r="H312" s="55"/>
      <c r="I312" s="47"/>
      <c r="J312" s="48"/>
    </row>
    <row r="313" spans="2:12" x14ac:dyDescent="0.25">
      <c r="B313" s="62" t="s">
        <v>127</v>
      </c>
      <c r="C313" s="80"/>
      <c r="D313" s="311" t="s">
        <v>128</v>
      </c>
      <c r="E313" s="312"/>
      <c r="F313" s="312"/>
      <c r="G313" s="313"/>
      <c r="H313" s="64"/>
      <c r="I313" s="65"/>
      <c r="J313" s="66"/>
      <c r="K313" s="314" t="s">
        <v>129</v>
      </c>
      <c r="L313" s="266"/>
    </row>
    <row r="314" spans="2:12" hidden="1" x14ac:dyDescent="0.25">
      <c r="B314" s="51"/>
      <c r="C314" s="52" t="s">
        <v>20</v>
      </c>
      <c r="D314" s="57" t="str">
        <f>'[1]A. DE PRECIOS CIVIL'!D7892</f>
        <v>Yeso suspendido</v>
      </c>
      <c r="E314" s="27" t="s">
        <v>24</v>
      </c>
      <c r="F314" s="54"/>
      <c r="G314" s="29">
        <f>'[1]A. DE PRECIOS CIVIL'!H7919</f>
        <v>8997.4106157804636</v>
      </c>
      <c r="H314" s="55">
        <f>F314*G314</f>
        <v>0</v>
      </c>
      <c r="I314" s="47"/>
      <c r="J314" s="48" t="e">
        <f t="shared" ref="J314:J323" si="36">H314/$I$1044</f>
        <v>#DIV/0!</v>
      </c>
    </row>
    <row r="315" spans="2:12" hidden="1" x14ac:dyDescent="0.25">
      <c r="B315" s="116"/>
      <c r="C315" s="52" t="s">
        <v>30</v>
      </c>
      <c r="D315" s="57" t="str">
        <f>'[1]A. DE PRECIOS CIVIL'!D7930</f>
        <v>A la cal suspendido</v>
      </c>
      <c r="E315" s="27" t="s">
        <v>24</v>
      </c>
      <c r="F315" s="54"/>
      <c r="G315" s="29">
        <f>'[1]A. DE PRECIOS CIVIL'!H7957</f>
        <v>9110.4138173274587</v>
      </c>
      <c r="H315" s="55">
        <f t="shared" ref="H315:H323" si="37">F315*G315</f>
        <v>0</v>
      </c>
      <c r="I315" s="47"/>
      <c r="J315" s="48" t="e">
        <f t="shared" si="36"/>
        <v>#DIV/0!</v>
      </c>
    </row>
    <row r="316" spans="2:12" hidden="1" x14ac:dyDescent="0.25">
      <c r="B316" s="116"/>
      <c r="C316" s="52" t="s">
        <v>31</v>
      </c>
      <c r="D316" s="57" t="str">
        <f>'[1]A. DE PRECIOS CIVIL'!D7968</f>
        <v>Madera machimbrada</v>
      </c>
      <c r="E316" s="27" t="s">
        <v>24</v>
      </c>
      <c r="F316" s="54"/>
      <c r="G316" s="29">
        <f>'[1]A. DE PRECIOS CIVIL'!H7990</f>
        <v>16994.80008000154</v>
      </c>
      <c r="H316" s="55">
        <f t="shared" si="37"/>
        <v>0</v>
      </c>
      <c r="I316" s="47"/>
      <c r="J316" s="48" t="e">
        <f t="shared" si="36"/>
        <v>#DIV/0!</v>
      </c>
    </row>
    <row r="317" spans="2:12" ht="26.25" hidden="1" customHeight="1" x14ac:dyDescent="0.25">
      <c r="B317" s="116"/>
      <c r="C317" s="52" t="s">
        <v>32</v>
      </c>
      <c r="D317" s="57" t="str">
        <f>'[1]A. DE PRECIOS CIVIL'!D8001</f>
        <v xml:space="preserve">Placas desmontables aislantes sobre estructura de perfiles galvanizados </v>
      </c>
      <c r="E317" s="27" t="s">
        <v>24</v>
      </c>
      <c r="F317" s="54"/>
      <c r="G317" s="29">
        <f>'[1]A. DE PRECIOS CIVIL'!H8023</f>
        <v>6734.7978344513594</v>
      </c>
      <c r="H317" s="55">
        <f t="shared" si="37"/>
        <v>0</v>
      </c>
      <c r="I317" s="47"/>
      <c r="J317" s="48" t="e">
        <f t="shared" si="36"/>
        <v>#DIV/0!</v>
      </c>
    </row>
    <row r="318" spans="2:12" hidden="1" x14ac:dyDescent="0.25">
      <c r="B318" s="116"/>
      <c r="C318" s="52" t="s">
        <v>34</v>
      </c>
      <c r="D318" s="57" t="str">
        <f>'[1]A. DE PRECIOS CIVIL'!D8034</f>
        <v>Tipo Durlock con placa de roca de yeso junta tomada</v>
      </c>
      <c r="E318" s="27" t="s">
        <v>24</v>
      </c>
      <c r="F318" s="54"/>
      <c r="G318" s="29">
        <f>'[1]A. DE PRECIOS CIVIL'!H8059</f>
        <v>6880.7238789429284</v>
      </c>
      <c r="H318" s="55">
        <f t="shared" si="37"/>
        <v>0</v>
      </c>
      <c r="I318" s="47"/>
      <c r="J318" s="48" t="e">
        <f t="shared" si="36"/>
        <v>#DIV/0!</v>
      </c>
    </row>
    <row r="319" spans="2:12" ht="26.25" hidden="1" customHeight="1" x14ac:dyDescent="0.25">
      <c r="B319" s="116"/>
      <c r="C319" s="52" t="s">
        <v>35</v>
      </c>
      <c r="D319" s="57" t="str">
        <f>'[1]A. DE PRECIOS CIVIL'!D8070</f>
        <v xml:space="preserve">Tipo Durlock con placa de roca de yeso resistente a la humedad </v>
      </c>
      <c r="E319" s="27" t="s">
        <v>24</v>
      </c>
      <c r="F319" s="54"/>
      <c r="G319" s="29">
        <f>'[1]A. DE PRECIOS CIVIL'!H8095</f>
        <v>7217.1615674179784</v>
      </c>
      <c r="H319" s="55">
        <f t="shared" si="37"/>
        <v>0</v>
      </c>
      <c r="I319" s="47"/>
      <c r="J319" s="48" t="e">
        <f t="shared" si="36"/>
        <v>#DIV/0!</v>
      </c>
    </row>
    <row r="320" spans="2:12" hidden="1" x14ac:dyDescent="0.25">
      <c r="B320" s="116"/>
      <c r="C320" s="52" t="s">
        <v>36</v>
      </c>
      <c r="D320" s="57" t="str">
        <f>'[1]A. DE PRECIOS CIVIL'!D8106</f>
        <v>Tipo Durlock desmontable placa texturada 606x606</v>
      </c>
      <c r="E320" s="27" t="s">
        <v>24</v>
      </c>
      <c r="F320" s="54"/>
      <c r="G320" s="29">
        <f>'[1]A. DE PRECIOS CIVIL'!H8129</f>
        <v>17162.263157777714</v>
      </c>
      <c r="H320" s="55">
        <f t="shared" si="37"/>
        <v>0</v>
      </c>
      <c r="I320" s="47"/>
      <c r="J320" s="48" t="e">
        <f t="shared" si="36"/>
        <v>#DIV/0!</v>
      </c>
    </row>
    <row r="321" spans="2:12" ht="24" hidden="1" customHeight="1" x14ac:dyDescent="0.25">
      <c r="B321" s="116"/>
      <c r="C321" s="52" t="s">
        <v>37</v>
      </c>
      <c r="D321" s="57" t="str">
        <f>'[1]A. DE PRECIOS CIVIL'!D8140</f>
        <v>Vainilla de aluminio tipo Phonex c/aislación de lana de vidrio. 38 mm</v>
      </c>
      <c r="E321" s="27" t="s">
        <v>24</v>
      </c>
      <c r="F321" s="54"/>
      <c r="G321" s="29">
        <f>'[1]A. DE PRECIOS CIVIL'!H8161</f>
        <v>14600.114385106448</v>
      </c>
      <c r="H321" s="55">
        <f t="shared" si="37"/>
        <v>0</v>
      </c>
      <c r="I321" s="47"/>
      <c r="J321" s="48" t="e">
        <f t="shared" si="36"/>
        <v>#DIV/0!</v>
      </c>
    </row>
    <row r="322" spans="2:12" x14ac:dyDescent="0.25">
      <c r="B322" s="116"/>
      <c r="C322" s="52" t="s">
        <v>38</v>
      </c>
      <c r="D322" s="57" t="str">
        <f>'[1]A. DE PRECIOS CIVIL'!D8172</f>
        <v>Vainilla de PVC 20 cm</v>
      </c>
      <c r="E322" s="27" t="s">
        <v>24</v>
      </c>
      <c r="F322" s="54">
        <v>1360</v>
      </c>
      <c r="G322" s="29">
        <v>0</v>
      </c>
      <c r="H322" s="55">
        <f t="shared" si="37"/>
        <v>0</v>
      </c>
      <c r="I322" s="47"/>
      <c r="J322" s="48"/>
    </row>
    <row r="323" spans="2:12" hidden="1" x14ac:dyDescent="0.25">
      <c r="B323" s="116"/>
      <c r="C323" s="52" t="s">
        <v>39</v>
      </c>
      <c r="D323" s="57" t="str">
        <f>'[1]A. DE PRECIOS CIVIL'!D8204</f>
        <v>M.D.F (12mm espesor) sobre estrctura de madera</v>
      </c>
      <c r="E323" s="27" t="s">
        <v>24</v>
      </c>
      <c r="F323" s="54"/>
      <c r="G323" s="29">
        <f>'[1]A. DE PRECIOS CIVIL'!H8225</f>
        <v>4998.1400071815087</v>
      </c>
      <c r="H323" s="55">
        <f t="shared" si="37"/>
        <v>0</v>
      </c>
      <c r="I323" s="47"/>
      <c r="J323" s="48" t="e">
        <f t="shared" si="36"/>
        <v>#DIV/0!</v>
      </c>
    </row>
    <row r="324" spans="2:12" hidden="1" x14ac:dyDescent="0.25">
      <c r="B324" s="116"/>
      <c r="C324" s="52"/>
      <c r="D324" s="57"/>
      <c r="E324" s="27"/>
      <c r="F324" s="54"/>
      <c r="G324" s="29"/>
      <c r="H324" s="55"/>
      <c r="I324" s="47"/>
      <c r="J324" s="48"/>
    </row>
    <row r="325" spans="2:12" hidden="1" x14ac:dyDescent="0.25">
      <c r="B325" s="116"/>
      <c r="C325" s="52"/>
      <c r="D325" s="57"/>
      <c r="E325" s="27"/>
      <c r="F325" s="54"/>
      <c r="G325" s="29"/>
      <c r="H325" s="55"/>
      <c r="I325" s="47"/>
      <c r="J325" s="48"/>
    </row>
    <row r="326" spans="2:12" ht="15.75" thickBot="1" x14ac:dyDescent="0.3">
      <c r="B326" s="87"/>
      <c r="C326" s="88"/>
      <c r="D326" s="89"/>
      <c r="E326" s="90"/>
      <c r="F326" s="71"/>
      <c r="G326" s="91"/>
      <c r="H326" s="105"/>
      <c r="I326" s="93"/>
      <c r="J326" s="94"/>
    </row>
    <row r="327" spans="2:12" ht="16.5" thickBot="1" x14ac:dyDescent="0.3">
      <c r="B327" s="11" t="s">
        <v>39</v>
      </c>
      <c r="C327" s="12"/>
      <c r="D327" s="315" t="s">
        <v>130</v>
      </c>
      <c r="E327" s="316"/>
      <c r="F327" s="316"/>
      <c r="G327" s="316"/>
      <c r="H327" s="317"/>
      <c r="I327" s="13">
        <f>SUM(H329:H463)</f>
        <v>0</v>
      </c>
      <c r="J327" s="14"/>
      <c r="K327" s="1" t="s">
        <v>22</v>
      </c>
    </row>
    <row r="328" spans="2:12" x14ac:dyDescent="0.25">
      <c r="B328" s="62" t="s">
        <v>131</v>
      </c>
      <c r="C328" s="80"/>
      <c r="D328" s="311" t="s">
        <v>132</v>
      </c>
      <c r="E328" s="312"/>
      <c r="F328" s="312"/>
      <c r="G328" s="313"/>
      <c r="H328" s="77"/>
      <c r="I328" s="78"/>
      <c r="J328" s="79"/>
      <c r="K328" s="314" t="s">
        <v>133</v>
      </c>
      <c r="L328" s="266"/>
    </row>
    <row r="329" spans="2:12" ht="25.5" hidden="1" x14ac:dyDescent="0.25">
      <c r="B329" s="117"/>
      <c r="C329" s="118" t="s">
        <v>20</v>
      </c>
      <c r="D329" s="119" t="str">
        <f>'[1]A. DE PRECIOS CIVIL'!D8239</f>
        <v>Reja de hierro red-cuad 1/2" c/12 cm- planchuela de 11/4"x 3/16"</v>
      </c>
      <c r="E329" s="120" t="s">
        <v>24</v>
      </c>
      <c r="F329" s="54"/>
      <c r="G329" s="121">
        <f>'[1]A. DE PRECIOS CIVIL'!H8260</f>
        <v>16233.31469998644</v>
      </c>
      <c r="H329" s="55">
        <f t="shared" ref="H329:H334" si="38">F329*G329</f>
        <v>0</v>
      </c>
      <c r="I329" s="47"/>
      <c r="J329" s="48" t="e">
        <f t="shared" ref="J329:J334" si="39">H329/$I$1044</f>
        <v>#DIV/0!</v>
      </c>
    </row>
    <row r="330" spans="2:12" ht="28.5" customHeight="1" x14ac:dyDescent="0.25">
      <c r="B330" s="117"/>
      <c r="C330" s="118" t="s">
        <v>30</v>
      </c>
      <c r="D330" s="119" t="str">
        <f>'[1]A. DE PRECIOS CIVIL'!D8271</f>
        <v>Protector c/malla A° G° electrosoldada "Q 216" y marco de perfiles L, T y planchuela</v>
      </c>
      <c r="E330" s="120" t="s">
        <v>24</v>
      </c>
      <c r="F330" s="54">
        <v>202</v>
      </c>
      <c r="G330" s="121">
        <v>0</v>
      </c>
      <c r="H330" s="55">
        <f t="shared" si="38"/>
        <v>0</v>
      </c>
      <c r="I330" s="47"/>
      <c r="J330" s="48"/>
    </row>
    <row r="331" spans="2:12" ht="27" hidden="1" customHeight="1" x14ac:dyDescent="0.25">
      <c r="B331" s="117"/>
      <c r="C331" s="118" t="s">
        <v>31</v>
      </c>
      <c r="D331" s="119" t="str">
        <f>'[1]A. DE PRECIOS CIVIL'!D8303</f>
        <v>Protector c/malla de metal desplegado industrial y marco de perfiles L, T y planchuela</v>
      </c>
      <c r="E331" s="120" t="s">
        <v>24</v>
      </c>
      <c r="F331" s="54"/>
      <c r="G331" s="121">
        <f>'[1]A. DE PRECIOS CIVIL'!H8324</f>
        <v>27082.345283062994</v>
      </c>
      <c r="H331" s="55">
        <f t="shared" si="38"/>
        <v>0</v>
      </c>
      <c r="I331" s="47"/>
      <c r="J331" s="48" t="e">
        <f t="shared" si="39"/>
        <v>#DIV/0!</v>
      </c>
    </row>
    <row r="332" spans="2:12" ht="26.25" hidden="1" customHeight="1" x14ac:dyDescent="0.25">
      <c r="B332" s="117"/>
      <c r="C332" s="118" t="s">
        <v>32</v>
      </c>
      <c r="D332" s="119" t="str">
        <f>'[1]A. DE PRECIOS CIVIL'!D8335</f>
        <v>Reja fija de protección  planchuelas galvanizadas 60x132mm tipo TDL vision</v>
      </c>
      <c r="E332" s="120" t="s">
        <v>24</v>
      </c>
      <c r="F332" s="54"/>
      <c r="G332" s="121">
        <f>'[1]A. DE PRECIOS CIVIL'!H8356</f>
        <v>38264.754105868589</v>
      </c>
      <c r="H332" s="55">
        <f t="shared" si="38"/>
        <v>0</v>
      </c>
      <c r="I332" s="47"/>
      <c r="J332" s="48" t="e">
        <f t="shared" si="39"/>
        <v>#DIV/0!</v>
      </c>
    </row>
    <row r="333" spans="2:12" ht="26.25" customHeight="1" x14ac:dyDescent="0.25">
      <c r="B333" s="117"/>
      <c r="C333" s="118" t="s">
        <v>34</v>
      </c>
      <c r="D333" s="119" t="str">
        <f>'[1]A. DE PRECIOS CIVIL'!D8367</f>
        <v>Porton de 2 Hoja con metal desplegado industrial (Estructura perfil L 2" x1/4" y T 2"x1/4")</v>
      </c>
      <c r="E333" s="120" t="s">
        <v>24</v>
      </c>
      <c r="F333" s="54">
        <v>16</v>
      </c>
      <c r="G333" s="121">
        <v>0</v>
      </c>
      <c r="H333" s="55">
        <f t="shared" si="38"/>
        <v>0</v>
      </c>
      <c r="I333" s="47"/>
      <c r="J333" s="48"/>
    </row>
    <row r="334" spans="2:12" ht="27" hidden="1" customHeight="1" x14ac:dyDescent="0.25">
      <c r="B334" s="117"/>
      <c r="C334" s="118" t="s">
        <v>35</v>
      </c>
      <c r="D334" s="119" t="str">
        <f>'[1]A. DE PRECIOS CIVIL'!D8400</f>
        <v>Porton de 2 Hoja con paños ciegos de chapa Nº 18 - Marco perfil L 2x1/4" - Bastidor de hoja caño estructural 50x50 mm</v>
      </c>
      <c r="E334" s="120" t="s">
        <v>24</v>
      </c>
      <c r="F334" s="54"/>
      <c r="G334" s="121">
        <f>'[1]A. DE PRECIOS CIVIL'!H8423</f>
        <v>35367.294043457827</v>
      </c>
      <c r="H334" s="55">
        <f t="shared" si="38"/>
        <v>0</v>
      </c>
      <c r="I334" s="47"/>
      <c r="J334" s="48" t="e">
        <f t="shared" si="39"/>
        <v>#DIV/0!</v>
      </c>
    </row>
    <row r="335" spans="2:12" x14ac:dyDescent="0.25">
      <c r="B335" s="117"/>
      <c r="C335" s="118"/>
      <c r="D335" s="119"/>
      <c r="E335" s="120"/>
      <c r="F335" s="54"/>
      <c r="G335" s="121"/>
      <c r="H335" s="55"/>
      <c r="I335" s="47"/>
      <c r="J335" s="48"/>
    </row>
    <row r="336" spans="2:12" x14ac:dyDescent="0.25">
      <c r="B336" s="117"/>
      <c r="C336" s="118"/>
      <c r="D336" s="122" t="s">
        <v>134</v>
      </c>
      <c r="E336" s="120"/>
      <c r="F336" s="54"/>
      <c r="G336" s="121"/>
      <c r="H336" s="55"/>
      <c r="I336" s="47"/>
      <c r="J336" s="48"/>
    </row>
    <row r="337" spans="2:10" x14ac:dyDescent="0.25">
      <c r="B337" s="117"/>
      <c r="C337" s="118" t="s">
        <v>36</v>
      </c>
      <c r="D337" s="119" t="str">
        <f>'[1]A. DE PRECIOS CIVIL'!D8434</f>
        <v>Tipo PH Puerta ciega.</v>
      </c>
      <c r="E337" s="120" t="s">
        <v>24</v>
      </c>
      <c r="F337" s="54">
        <v>7</v>
      </c>
      <c r="G337" s="121">
        <v>0</v>
      </c>
      <c r="H337" s="55">
        <f t="shared" ref="H337:H340" si="40">F337*G337</f>
        <v>0</v>
      </c>
      <c r="I337" s="47"/>
      <c r="J337" s="48"/>
    </row>
    <row r="338" spans="2:10" hidden="1" x14ac:dyDescent="0.25">
      <c r="B338" s="117"/>
      <c r="C338" s="118" t="s">
        <v>37</v>
      </c>
      <c r="D338" s="119" t="str">
        <f>'[1]A. DE PRECIOS CIVIL'!D8466</f>
        <v>Tipo PH puerta c/visor</v>
      </c>
      <c r="E338" s="120" t="s">
        <v>24</v>
      </c>
      <c r="F338" s="54"/>
      <c r="G338" s="121">
        <f>'[1]A. DE PRECIOS CIVIL'!H8487</f>
        <v>51032.563321549103</v>
      </c>
      <c r="H338" s="55">
        <f t="shared" si="40"/>
        <v>0</v>
      </c>
      <c r="I338" s="47"/>
      <c r="J338" s="48" t="e">
        <f>H338/$I$1044</f>
        <v>#DIV/0!</v>
      </c>
    </row>
    <row r="339" spans="2:10" hidden="1" x14ac:dyDescent="0.25">
      <c r="B339" s="117"/>
      <c r="C339" s="118" t="s">
        <v>38</v>
      </c>
      <c r="D339" s="119" t="str">
        <f>'[1]A. DE PRECIOS CIVIL'!D8498</f>
        <v xml:space="preserve">Tipo PH puerta con visor y paño fijo </v>
      </c>
      <c r="E339" s="120" t="s">
        <v>24</v>
      </c>
      <c r="F339" s="54"/>
      <c r="G339" s="121">
        <f>'[1]A. DE PRECIOS CIVIL'!H8519</f>
        <v>58196.482913496919</v>
      </c>
      <c r="H339" s="55">
        <f t="shared" si="40"/>
        <v>0</v>
      </c>
      <c r="I339" s="47"/>
      <c r="J339" s="48" t="e">
        <f>H339/$I$1044</f>
        <v>#DIV/0!</v>
      </c>
    </row>
    <row r="340" spans="2:10" hidden="1" x14ac:dyDescent="0.25">
      <c r="B340" s="117"/>
      <c r="C340" s="118" t="s">
        <v>39</v>
      </c>
      <c r="D340" s="119" t="str">
        <f>'[1]A. DE PRECIOS CIVIL'!D8530</f>
        <v>Tipo PH puerta c/ vidrio repartido</v>
      </c>
      <c r="E340" s="120" t="s">
        <v>24</v>
      </c>
      <c r="F340" s="54"/>
      <c r="G340" s="121">
        <f>'[1]A. DE PRECIOS CIVIL'!H8551</f>
        <v>60373.420341823541</v>
      </c>
      <c r="H340" s="55">
        <f t="shared" si="40"/>
        <v>0</v>
      </c>
      <c r="I340" s="47"/>
      <c r="J340" s="48" t="e">
        <f>H340/$I$1044</f>
        <v>#DIV/0!</v>
      </c>
    </row>
    <row r="341" spans="2:10" hidden="1" x14ac:dyDescent="0.25">
      <c r="B341" s="117"/>
      <c r="C341" s="118"/>
      <c r="D341" s="119"/>
      <c r="E341" s="120"/>
      <c r="F341" s="54"/>
      <c r="G341" s="121"/>
      <c r="H341" s="55"/>
      <c r="I341" s="47"/>
      <c r="J341" s="48"/>
    </row>
    <row r="342" spans="2:10" hidden="1" x14ac:dyDescent="0.25">
      <c r="B342" s="117"/>
      <c r="C342" s="118"/>
      <c r="D342" s="123" t="s">
        <v>135</v>
      </c>
      <c r="E342" s="120"/>
      <c r="F342" s="54"/>
      <c r="G342" s="121"/>
      <c r="H342" s="55"/>
      <c r="I342" s="47"/>
      <c r="J342" s="48"/>
    </row>
    <row r="343" spans="2:10" hidden="1" x14ac:dyDescent="0.25">
      <c r="B343" s="117"/>
      <c r="C343" s="118" t="s">
        <v>40</v>
      </c>
      <c r="D343" s="119" t="str">
        <f>'[1]A. DE PRECIOS CIVIL'!D8562</f>
        <v>Tipo VH 2 hojas de abrir o corredizas</v>
      </c>
      <c r="E343" s="120" t="s">
        <v>24</v>
      </c>
      <c r="F343" s="54"/>
      <c r="G343" s="121">
        <f>'[1]A. DE PRECIOS CIVIL'!H8582</f>
        <v>46304.921601843671</v>
      </c>
      <c r="H343" s="55">
        <f t="shared" ref="H343:H348" si="41">F343*G343</f>
        <v>0</v>
      </c>
      <c r="I343" s="47"/>
      <c r="J343" s="48" t="e">
        <f t="shared" ref="J343:J348" si="42">H343/$I$1044</f>
        <v>#DIV/0!</v>
      </c>
    </row>
    <row r="344" spans="2:10" hidden="1" x14ac:dyDescent="0.25">
      <c r="B344" s="117"/>
      <c r="C344" s="118" t="s">
        <v>41</v>
      </c>
      <c r="D344" s="119" t="str">
        <f>'[1]A. DE PRECIOS CIVIL'!D8593</f>
        <v>Tipo VH 2 hojas de abrir/corredizas y paño fijo</v>
      </c>
      <c r="E344" s="120" t="s">
        <v>24</v>
      </c>
      <c r="F344" s="54"/>
      <c r="G344" s="121">
        <f>'[1]A. DE PRECIOS CIVIL'!H8613</f>
        <v>34352.64060683189</v>
      </c>
      <c r="H344" s="55">
        <f t="shared" si="41"/>
        <v>0</v>
      </c>
      <c r="I344" s="47"/>
      <c r="J344" s="48" t="e">
        <f t="shared" si="42"/>
        <v>#DIV/0!</v>
      </c>
    </row>
    <row r="345" spans="2:10" hidden="1" x14ac:dyDescent="0.25">
      <c r="B345" s="117"/>
      <c r="C345" s="118" t="s">
        <v>43</v>
      </c>
      <c r="D345" s="119" t="str">
        <f>'[1]A. DE PRECIOS CIVIL'!D8624</f>
        <v>Tipo VH 2 hojas abrir/corredizas con vidrio repartido</v>
      </c>
      <c r="E345" s="120" t="s">
        <v>24</v>
      </c>
      <c r="F345" s="54"/>
      <c r="G345" s="121">
        <f>'[1]A. DE PRECIOS CIVIL'!H8644</f>
        <v>68195.394566275761</v>
      </c>
      <c r="H345" s="55">
        <f t="shared" si="41"/>
        <v>0</v>
      </c>
      <c r="I345" s="47"/>
      <c r="J345" s="48" t="e">
        <f t="shared" si="42"/>
        <v>#DIV/0!</v>
      </c>
    </row>
    <row r="346" spans="2:10" hidden="1" x14ac:dyDescent="0.25">
      <c r="B346" s="117"/>
      <c r="C346" s="118" t="s">
        <v>44</v>
      </c>
      <c r="D346" s="119" t="str">
        <f>'[1]A. DE PRECIOS CIVIL'!D8655</f>
        <v>Tipo VH banderola a simplón</v>
      </c>
      <c r="E346" s="120" t="s">
        <v>24</v>
      </c>
      <c r="F346" s="54"/>
      <c r="G346" s="121">
        <f>'[1]A. DE PRECIOS CIVIL'!H8675</f>
        <v>64762.835855488491</v>
      </c>
      <c r="H346" s="55">
        <f t="shared" si="41"/>
        <v>0</v>
      </c>
      <c r="I346" s="47"/>
      <c r="J346" s="48" t="e">
        <f t="shared" si="42"/>
        <v>#DIV/0!</v>
      </c>
    </row>
    <row r="347" spans="2:10" hidden="1" x14ac:dyDescent="0.25">
      <c r="B347" s="117"/>
      <c r="C347" s="118" t="s">
        <v>45</v>
      </c>
      <c r="D347" s="119" t="str">
        <f>'[1]A. DE PRECIOS CIVIL'!D8686</f>
        <v>Tipo VH banderola con brazo de empuje</v>
      </c>
      <c r="E347" s="120" t="s">
        <v>24</v>
      </c>
      <c r="F347" s="54"/>
      <c r="G347" s="121">
        <f>'[1]A. DE PRECIOS CIVIL'!H8706</f>
        <v>57083.597670535601</v>
      </c>
      <c r="H347" s="55">
        <f t="shared" si="41"/>
        <v>0</v>
      </c>
      <c r="I347" s="47"/>
      <c r="J347" s="48" t="e">
        <f t="shared" si="42"/>
        <v>#DIV/0!</v>
      </c>
    </row>
    <row r="348" spans="2:10" hidden="1" x14ac:dyDescent="0.25">
      <c r="B348" s="117"/>
      <c r="C348" s="118" t="s">
        <v>46</v>
      </c>
      <c r="D348" s="119" t="str">
        <f>'[1]A. DE PRECIOS CIVIL'!D8717</f>
        <v>Tipo VH paños fijos</v>
      </c>
      <c r="E348" s="120" t="s">
        <v>24</v>
      </c>
      <c r="F348" s="54"/>
      <c r="G348" s="121">
        <f>'[1]A. DE PRECIOS CIVIL'!H8737</f>
        <v>31159.896909232451</v>
      </c>
      <c r="H348" s="55">
        <f t="shared" si="41"/>
        <v>0</v>
      </c>
      <c r="I348" s="47"/>
      <c r="J348" s="48" t="e">
        <f t="shared" si="42"/>
        <v>#DIV/0!</v>
      </c>
    </row>
    <row r="349" spans="2:10" hidden="1" x14ac:dyDescent="0.25">
      <c r="B349" s="117"/>
      <c r="C349" s="118"/>
      <c r="D349" s="119"/>
      <c r="E349" s="120"/>
      <c r="F349" s="54"/>
      <c r="G349" s="121"/>
      <c r="H349" s="55"/>
      <c r="I349" s="47"/>
      <c r="J349" s="48"/>
    </row>
    <row r="350" spans="2:10" hidden="1" x14ac:dyDescent="0.25">
      <c r="B350" s="117"/>
      <c r="C350" s="118"/>
      <c r="D350" s="123" t="s">
        <v>136</v>
      </c>
      <c r="E350" s="120"/>
      <c r="F350" s="54"/>
      <c r="G350" s="121"/>
      <c r="H350" s="55"/>
      <c r="I350" s="47"/>
      <c r="J350" s="48"/>
    </row>
    <row r="351" spans="2:10" hidden="1" x14ac:dyDescent="0.25">
      <c r="B351" s="117"/>
      <c r="C351" s="118" t="s">
        <v>47</v>
      </c>
      <c r="D351" s="119" t="str">
        <f>'[1]A. DE PRECIOS CIVIL'!D8748</f>
        <v>Tipo VHº 2 hojas de abrir</v>
      </c>
      <c r="E351" s="120" t="s">
        <v>24</v>
      </c>
      <c r="F351" s="54"/>
      <c r="G351" s="121">
        <f>'[1]A. DE PRECIOS CIVIL'!H8768</f>
        <v>24179.551473322565</v>
      </c>
      <c r="H351" s="55">
        <f t="shared" ref="H351:H356" si="43">F351*G351</f>
        <v>0</v>
      </c>
      <c r="I351" s="47"/>
      <c r="J351" s="48" t="e">
        <f t="shared" ref="J351:J356" si="44">H351/$I$1044</f>
        <v>#DIV/0!</v>
      </c>
    </row>
    <row r="352" spans="2:10" hidden="1" x14ac:dyDescent="0.25">
      <c r="B352" s="117"/>
      <c r="C352" s="118" t="s">
        <v>48</v>
      </c>
      <c r="D352" s="119" t="str">
        <f>'[1]A. DE PRECIOS CIVIL'!D8779</f>
        <v xml:space="preserve">Tipo VHº 2 hojas de abrir y paño fijo </v>
      </c>
      <c r="E352" s="120" t="s">
        <v>24</v>
      </c>
      <c r="F352" s="54"/>
      <c r="G352" s="121">
        <f>'[1]A. DE PRECIOS CIVIL'!H8799</f>
        <v>21574.407355754942</v>
      </c>
      <c r="H352" s="55">
        <f t="shared" si="43"/>
        <v>0</v>
      </c>
      <c r="I352" s="47"/>
      <c r="J352" s="48" t="e">
        <f t="shared" si="44"/>
        <v>#DIV/0!</v>
      </c>
    </row>
    <row r="353" spans="2:12" hidden="1" x14ac:dyDescent="0.25">
      <c r="B353" s="117"/>
      <c r="C353" s="118" t="s">
        <v>49</v>
      </c>
      <c r="D353" s="119" t="str">
        <f>'[1]A. DE PRECIOS CIVIL'!D8810</f>
        <v>Tipo VHº 2 hojas abrir con vidrio repartido</v>
      </c>
      <c r="E353" s="120" t="s">
        <v>24</v>
      </c>
      <c r="F353" s="54"/>
      <c r="G353" s="121">
        <f>'[1]A. DE PRECIOS CIVIL'!H8830</f>
        <v>35062.725922286452</v>
      </c>
      <c r="H353" s="55">
        <f t="shared" si="43"/>
        <v>0</v>
      </c>
      <c r="I353" s="47"/>
      <c r="J353" s="48" t="e">
        <f t="shared" si="44"/>
        <v>#DIV/0!</v>
      </c>
    </row>
    <row r="354" spans="2:12" hidden="1" x14ac:dyDescent="0.25">
      <c r="B354" s="117"/>
      <c r="C354" s="118" t="s">
        <v>50</v>
      </c>
      <c r="D354" s="119" t="str">
        <f>'[1]A. DE PRECIOS CIVIL'!D8841</f>
        <v>Tipo VHº banderola a simplón</v>
      </c>
      <c r="E354" s="120" t="s">
        <v>24</v>
      </c>
      <c r="F354" s="54"/>
      <c r="G354" s="121">
        <f>'[1]A. DE PRECIOS CIVIL'!H8861</f>
        <v>51032.950195596321</v>
      </c>
      <c r="H354" s="55">
        <f t="shared" si="43"/>
        <v>0</v>
      </c>
      <c r="I354" s="47"/>
      <c r="J354" s="48" t="e">
        <f t="shared" si="44"/>
        <v>#DIV/0!</v>
      </c>
    </row>
    <row r="355" spans="2:12" hidden="1" x14ac:dyDescent="0.25">
      <c r="B355" s="117"/>
      <c r="C355" s="118" t="s">
        <v>51</v>
      </c>
      <c r="D355" s="119" t="str">
        <f>'[1]A. DE PRECIOS CIVIL'!D8872</f>
        <v>Tipo VHº banderola con brazo de empuje</v>
      </c>
      <c r="E355" s="120" t="s">
        <v>24</v>
      </c>
      <c r="F355" s="54"/>
      <c r="G355" s="121">
        <f>'[1]A. DE PRECIOS CIVIL'!H8892</f>
        <v>47329.512573296844</v>
      </c>
      <c r="H355" s="55">
        <f t="shared" si="43"/>
        <v>0</v>
      </c>
      <c r="I355" s="47"/>
      <c r="J355" s="48" t="e">
        <f t="shared" si="44"/>
        <v>#DIV/0!</v>
      </c>
    </row>
    <row r="356" spans="2:12" hidden="1" x14ac:dyDescent="0.25">
      <c r="B356" s="117"/>
      <c r="C356" s="118" t="s">
        <v>52</v>
      </c>
      <c r="D356" s="119" t="str">
        <f>'[1]A. DE PRECIOS CIVIL'!D8903</f>
        <v>Tipo VHº paños fijos</v>
      </c>
      <c r="E356" s="120" t="s">
        <v>24</v>
      </c>
      <c r="F356" s="54"/>
      <c r="G356" s="121">
        <f>'[1]A. DE PRECIOS CIVIL'!H8923</f>
        <v>27850.917391846338</v>
      </c>
      <c r="H356" s="55">
        <f t="shared" si="43"/>
        <v>0</v>
      </c>
      <c r="I356" s="47"/>
      <c r="J356" s="48" t="e">
        <f t="shared" si="44"/>
        <v>#DIV/0!</v>
      </c>
    </row>
    <row r="357" spans="2:12" hidden="1" x14ac:dyDescent="0.25">
      <c r="B357" s="117"/>
      <c r="C357" s="118"/>
      <c r="D357" s="119"/>
      <c r="E357" s="120"/>
      <c r="F357" s="54"/>
      <c r="G357" s="121"/>
      <c r="H357" s="55"/>
      <c r="I357" s="47"/>
      <c r="J357" s="48"/>
    </row>
    <row r="358" spans="2:12" x14ac:dyDescent="0.25">
      <c r="B358" s="117"/>
      <c r="C358" s="118"/>
      <c r="D358" s="119"/>
      <c r="E358" s="120"/>
      <c r="F358" s="54"/>
      <c r="G358" s="121"/>
      <c r="H358" s="55"/>
      <c r="I358" s="47"/>
      <c r="J358" s="48"/>
    </row>
    <row r="359" spans="2:12" x14ac:dyDescent="0.25">
      <c r="B359" s="62" t="s">
        <v>137</v>
      </c>
      <c r="C359" s="124"/>
      <c r="D359" s="311" t="s">
        <v>138</v>
      </c>
      <c r="E359" s="312"/>
      <c r="F359" s="312"/>
      <c r="G359" s="313"/>
      <c r="H359" s="64"/>
      <c r="I359" s="65"/>
      <c r="J359" s="66"/>
      <c r="K359" s="314" t="s">
        <v>139</v>
      </c>
      <c r="L359" s="266"/>
    </row>
    <row r="360" spans="2:12" x14ac:dyDescent="0.25">
      <c r="B360" s="51"/>
      <c r="C360" s="52"/>
      <c r="D360" s="125" t="s">
        <v>140</v>
      </c>
      <c r="E360" s="27"/>
      <c r="F360" s="126"/>
      <c r="G360" s="29"/>
      <c r="H360" s="55"/>
      <c r="I360" s="47"/>
      <c r="J360" s="48"/>
    </row>
    <row r="361" spans="2:12" hidden="1" x14ac:dyDescent="0.25">
      <c r="B361" s="51"/>
      <c r="C361" s="52" t="s">
        <v>20</v>
      </c>
      <c r="D361" s="42" t="str">
        <f>'[1]A. DE PRECIOS CIVIL'!D8936</f>
        <v>Tipo PA puerta ciega</v>
      </c>
      <c r="E361" s="27" t="s">
        <v>24</v>
      </c>
      <c r="F361" s="54"/>
      <c r="G361" s="29">
        <f>'[1]A. DE PRECIOS CIVIL'!H8957</f>
        <v>60392.130021900666</v>
      </c>
      <c r="H361" s="55">
        <f t="shared" ref="H361:H364" si="45">F361*G361</f>
        <v>0</v>
      </c>
      <c r="I361" s="47"/>
      <c r="J361" s="48" t="e">
        <f>H361/$I$1044</f>
        <v>#DIV/0!</v>
      </c>
    </row>
    <row r="362" spans="2:12" x14ac:dyDescent="0.25">
      <c r="B362" s="51"/>
      <c r="C362" s="52" t="s">
        <v>30</v>
      </c>
      <c r="D362" s="42" t="str">
        <f>'[1]A. DE PRECIOS CIVIL'!D8968</f>
        <v>Tipo PA puerta c/visor</v>
      </c>
      <c r="E362" s="27" t="s">
        <v>24</v>
      </c>
      <c r="F362" s="54">
        <v>34</v>
      </c>
      <c r="G362" s="29">
        <v>0</v>
      </c>
      <c r="H362" s="55">
        <f t="shared" si="45"/>
        <v>0</v>
      </c>
      <c r="I362" s="47"/>
      <c r="J362" s="48"/>
    </row>
    <row r="363" spans="2:12" x14ac:dyDescent="0.25">
      <c r="B363" s="51"/>
      <c r="C363" s="52" t="s">
        <v>31</v>
      </c>
      <c r="D363" s="42" t="str">
        <f>'[1]A. DE PRECIOS CIVIL'!D9000</f>
        <v xml:space="preserve">Tipo PA puerta ciega con paño fijo  </v>
      </c>
      <c r="E363" s="27" t="s">
        <v>24</v>
      </c>
      <c r="F363" s="54">
        <v>21</v>
      </c>
      <c r="G363" s="29">
        <v>0</v>
      </c>
      <c r="H363" s="55">
        <f t="shared" si="45"/>
        <v>0</v>
      </c>
      <c r="I363" s="47"/>
      <c r="J363" s="48"/>
    </row>
    <row r="364" spans="2:12" x14ac:dyDescent="0.25">
      <c r="B364" s="51"/>
      <c r="C364" s="52" t="s">
        <v>32</v>
      </c>
      <c r="D364" s="42" t="str">
        <f>'[1]A. DE PRECIOS CIVIL'!D9032</f>
        <v>Tipo PA puerta c/vidrio repartido</v>
      </c>
      <c r="E364" s="27" t="s">
        <v>24</v>
      </c>
      <c r="F364" s="54">
        <v>9</v>
      </c>
      <c r="G364" s="29">
        <v>0</v>
      </c>
      <c r="H364" s="55">
        <f t="shared" si="45"/>
        <v>0</v>
      </c>
      <c r="I364" s="47"/>
      <c r="J364" s="48"/>
    </row>
    <row r="365" spans="2:12" x14ac:dyDescent="0.25">
      <c r="B365" s="51"/>
      <c r="C365" s="52"/>
      <c r="D365" s="42"/>
      <c r="E365" s="27"/>
      <c r="F365" s="54"/>
      <c r="G365" s="29"/>
      <c r="H365" s="55"/>
      <c r="I365" s="47"/>
      <c r="J365" s="48"/>
    </row>
    <row r="366" spans="2:12" x14ac:dyDescent="0.25">
      <c r="B366" s="51"/>
      <c r="C366" s="52"/>
      <c r="D366" s="127" t="s">
        <v>141</v>
      </c>
      <c r="E366" s="27"/>
      <c r="F366" s="54"/>
      <c r="G366" s="29"/>
      <c r="H366" s="55"/>
      <c r="I366" s="47"/>
      <c r="J366" s="48"/>
    </row>
    <row r="367" spans="2:12" x14ac:dyDescent="0.25">
      <c r="B367" s="51"/>
      <c r="C367" s="52" t="s">
        <v>34</v>
      </c>
      <c r="D367" s="42" t="str">
        <f>'[1]A. DE PRECIOS CIVIL'!D9064</f>
        <v>Tipo VA 2 hojas de abrir/corredizas</v>
      </c>
      <c r="E367" s="27" t="s">
        <v>24</v>
      </c>
      <c r="F367" s="54">
        <v>240</v>
      </c>
      <c r="G367" s="29">
        <v>0</v>
      </c>
      <c r="H367" s="55">
        <f t="shared" ref="H367:H373" si="46">F367*G367</f>
        <v>0</v>
      </c>
      <c r="I367" s="47"/>
      <c r="J367" s="48"/>
    </row>
    <row r="368" spans="2:12" hidden="1" x14ac:dyDescent="0.25">
      <c r="B368" s="51"/>
      <c r="C368" s="52" t="s">
        <v>35</v>
      </c>
      <c r="D368" s="42" t="str">
        <f>'[1]A. DE PRECIOS CIVIL'!D9095</f>
        <v>Tipo VA 2 hojas de abrir/corredizas y paño fijo</v>
      </c>
      <c r="E368" s="27" t="s">
        <v>24</v>
      </c>
      <c r="F368" s="54"/>
      <c r="G368" s="29">
        <f>'[1]A. DE PRECIOS CIVIL'!H9115</f>
        <v>49295.915329226686</v>
      </c>
      <c r="H368" s="55">
        <f t="shared" si="46"/>
        <v>0</v>
      </c>
      <c r="I368" s="47"/>
      <c r="J368" s="48" t="e">
        <f t="shared" ref="J368:J373" si="47">H368/$I$1044</f>
        <v>#DIV/0!</v>
      </c>
    </row>
    <row r="369" spans="2:12" hidden="1" x14ac:dyDescent="0.25">
      <c r="B369" s="51"/>
      <c r="C369" s="52" t="s">
        <v>36</v>
      </c>
      <c r="D369" s="42" t="str">
        <f>'[1]A. DE PRECIOS CIVIL'!D9126</f>
        <v xml:space="preserve">Tipo VA 2 hojas de abrir/corredizas y vidrio repartido </v>
      </c>
      <c r="E369" s="27" t="s">
        <v>24</v>
      </c>
      <c r="F369" s="54"/>
      <c r="G369" s="29">
        <f>'[1]A. DE PRECIOS CIVIL'!H9146</f>
        <v>66918.698964264157</v>
      </c>
      <c r="H369" s="55">
        <f t="shared" si="46"/>
        <v>0</v>
      </c>
      <c r="I369" s="47"/>
      <c r="J369" s="48" t="e">
        <f t="shared" si="47"/>
        <v>#DIV/0!</v>
      </c>
    </row>
    <row r="370" spans="2:12" x14ac:dyDescent="0.25">
      <c r="B370" s="51"/>
      <c r="C370" s="52" t="s">
        <v>37</v>
      </c>
      <c r="D370" s="42" t="str">
        <f>'[1]A. DE PRECIOS CIVIL'!D9157</f>
        <v>Tipo VA banderola a simplón</v>
      </c>
      <c r="E370" s="27" t="s">
        <v>24</v>
      </c>
      <c r="F370" s="54">
        <v>9</v>
      </c>
      <c r="G370" s="29">
        <v>0</v>
      </c>
      <c r="H370" s="55">
        <f t="shared" si="46"/>
        <v>0</v>
      </c>
      <c r="I370" s="47"/>
      <c r="J370" s="48"/>
    </row>
    <row r="371" spans="2:12" hidden="1" x14ac:dyDescent="0.25">
      <c r="B371" s="51"/>
      <c r="C371" s="52" t="s">
        <v>38</v>
      </c>
      <c r="D371" s="42" t="str">
        <f>'[1]A. DE PRECIOS CIVIL'!D9189</f>
        <v>Tipo VA banderola con brazo de empuje</v>
      </c>
      <c r="E371" s="27" t="s">
        <v>24</v>
      </c>
      <c r="F371" s="54"/>
      <c r="G371" s="29">
        <f>'[1]A. DE PRECIOS CIVIL'!H9209</f>
        <v>58036.247535313814</v>
      </c>
      <c r="H371" s="55">
        <f t="shared" si="46"/>
        <v>0</v>
      </c>
      <c r="I371" s="47"/>
      <c r="J371" s="48" t="e">
        <f t="shared" si="47"/>
        <v>#DIV/0!</v>
      </c>
    </row>
    <row r="372" spans="2:12" x14ac:dyDescent="0.25">
      <c r="B372" s="51"/>
      <c r="C372" s="52" t="s">
        <v>39</v>
      </c>
      <c r="D372" s="42" t="str">
        <f>'[1]A. DE PRECIOS CIVIL'!D9220</f>
        <v>Tipo VA paños fijos</v>
      </c>
      <c r="E372" s="27" t="s">
        <v>24</v>
      </c>
      <c r="F372" s="54">
        <v>10</v>
      </c>
      <c r="G372" s="29">
        <v>0</v>
      </c>
      <c r="H372" s="55">
        <f t="shared" si="46"/>
        <v>0</v>
      </c>
      <c r="I372" s="47"/>
      <c r="J372" s="48"/>
    </row>
    <row r="373" spans="2:12" hidden="1" x14ac:dyDescent="0.25">
      <c r="B373" s="51"/>
      <c r="C373" s="52" t="s">
        <v>40</v>
      </c>
      <c r="D373" s="42" t="str">
        <f>'[1]A. DE PRECIOS CIVIL'!D9251</f>
        <v>Tipo VA hoja tipo guillotina</v>
      </c>
      <c r="E373" s="27" t="s">
        <v>24</v>
      </c>
      <c r="F373" s="54"/>
      <c r="G373" s="29">
        <f>'[1]A. DE PRECIOS CIVIL'!H9271</f>
        <v>95697.841594063211</v>
      </c>
      <c r="H373" s="55">
        <f t="shared" si="46"/>
        <v>0</v>
      </c>
      <c r="I373" s="47"/>
      <c r="J373" s="48" t="e">
        <f t="shared" si="47"/>
        <v>#DIV/0!</v>
      </c>
    </row>
    <row r="374" spans="2:12" x14ac:dyDescent="0.25">
      <c r="B374" s="51"/>
      <c r="C374" s="52"/>
      <c r="D374" s="42"/>
      <c r="E374" s="27"/>
      <c r="F374" s="54"/>
      <c r="G374" s="29"/>
      <c r="H374" s="55"/>
      <c r="I374" s="47"/>
      <c r="J374" s="48"/>
    </row>
    <row r="375" spans="2:12" hidden="1" x14ac:dyDescent="0.25">
      <c r="B375" s="51"/>
      <c r="C375" s="52"/>
      <c r="D375" s="42"/>
      <c r="E375" s="27"/>
      <c r="F375" s="54"/>
      <c r="G375" s="29"/>
      <c r="H375" s="55"/>
      <c r="I375" s="47"/>
      <c r="J375" s="48"/>
    </row>
    <row r="376" spans="2:12" hidden="1" x14ac:dyDescent="0.25">
      <c r="B376" s="62" t="s">
        <v>142</v>
      </c>
      <c r="C376" s="80"/>
      <c r="D376" s="311" t="s">
        <v>143</v>
      </c>
      <c r="E376" s="312"/>
      <c r="F376" s="312"/>
      <c r="G376" s="313"/>
      <c r="H376" s="64"/>
      <c r="I376" s="65"/>
      <c r="J376" s="66"/>
      <c r="K376" s="314" t="s">
        <v>144</v>
      </c>
      <c r="L376" s="266"/>
    </row>
    <row r="377" spans="2:12" hidden="1" x14ac:dyDescent="0.25">
      <c r="B377" s="62"/>
      <c r="C377" s="80"/>
      <c r="D377" s="128" t="s">
        <v>145</v>
      </c>
      <c r="E377" s="129"/>
      <c r="F377" s="130"/>
      <c r="G377" s="130"/>
      <c r="H377" s="55"/>
      <c r="I377" s="47"/>
      <c r="J377" s="48"/>
    </row>
    <row r="378" spans="2:12" hidden="1" x14ac:dyDescent="0.25">
      <c r="B378" s="51"/>
      <c r="C378" s="52" t="s">
        <v>20</v>
      </c>
      <c r="D378" s="42" t="str">
        <f>'[1]A. DE PRECIOS CIVIL'!D9284</f>
        <v>Tipo PP puerta ciega</v>
      </c>
      <c r="E378" s="27" t="s">
        <v>24</v>
      </c>
      <c r="F378" s="54"/>
      <c r="G378" s="29">
        <f>'[1]A. DE PRECIOS CIVIL'!H9305</f>
        <v>76814.302367763943</v>
      </c>
      <c r="H378" s="55">
        <f t="shared" ref="H378:H380" si="48">F378*G378</f>
        <v>0</v>
      </c>
      <c r="I378" s="47"/>
      <c r="J378" s="48" t="e">
        <f>H378/$I$1044</f>
        <v>#DIV/0!</v>
      </c>
    </row>
    <row r="379" spans="2:12" hidden="1" x14ac:dyDescent="0.25">
      <c r="B379" s="51"/>
      <c r="C379" s="52" t="s">
        <v>30</v>
      </c>
      <c r="D379" s="42" t="str">
        <f>'[1]A. DE PRECIOS CIVIL'!D9316</f>
        <v>Tipo PP puerta c/visor</v>
      </c>
      <c r="E379" s="27" t="s">
        <v>24</v>
      </c>
      <c r="F379" s="54"/>
      <c r="G379" s="29">
        <f>'[1]A. DE PRECIOS CIVIL'!H9337</f>
        <v>57755.185944893543</v>
      </c>
      <c r="H379" s="55">
        <f t="shared" si="48"/>
        <v>0</v>
      </c>
      <c r="I379" s="47"/>
      <c r="J379" s="48" t="e">
        <f>H379/$I$1044</f>
        <v>#DIV/0!</v>
      </c>
    </row>
    <row r="380" spans="2:12" hidden="1" x14ac:dyDescent="0.25">
      <c r="B380" s="51"/>
      <c r="C380" s="52" t="s">
        <v>31</v>
      </c>
      <c r="D380" s="42" t="str">
        <f>'[1]A. DE PRECIOS CIVIL'!D9348</f>
        <v xml:space="preserve">Tipo PP puerta ciega con paño fijo  </v>
      </c>
      <c r="E380" s="27" t="s">
        <v>24</v>
      </c>
      <c r="F380" s="54"/>
      <c r="G380" s="29">
        <f>'[1]A. DE PRECIOS CIVIL'!H9369</f>
        <v>68590.361675289882</v>
      </c>
      <c r="H380" s="55">
        <f t="shared" si="48"/>
        <v>0</v>
      </c>
      <c r="I380" s="47"/>
      <c r="J380" s="48" t="e">
        <f>H380/$I$1044</f>
        <v>#DIV/0!</v>
      </c>
    </row>
    <row r="381" spans="2:12" hidden="1" x14ac:dyDescent="0.25">
      <c r="B381" s="51"/>
      <c r="C381" s="52"/>
      <c r="D381" s="42"/>
      <c r="E381" s="27"/>
      <c r="F381" s="54"/>
      <c r="G381" s="29"/>
      <c r="H381" s="55"/>
      <c r="I381" s="47"/>
      <c r="J381" s="48"/>
    </row>
    <row r="382" spans="2:12" hidden="1" x14ac:dyDescent="0.25">
      <c r="B382" s="51"/>
      <c r="C382" s="52"/>
      <c r="D382" s="127" t="s">
        <v>146</v>
      </c>
      <c r="E382" s="27"/>
      <c r="F382" s="54"/>
      <c r="G382" s="29"/>
      <c r="H382" s="55"/>
      <c r="I382" s="47"/>
      <c r="J382" s="48"/>
    </row>
    <row r="383" spans="2:12" hidden="1" x14ac:dyDescent="0.25">
      <c r="B383" s="51"/>
      <c r="C383" s="52" t="s">
        <v>32</v>
      </c>
      <c r="D383" s="42" t="str">
        <f>'[1]A. DE PRECIOS CIVIL'!D9380</f>
        <v>Tipo VP 2 hojas de abrir/corredizas</v>
      </c>
      <c r="E383" s="27" t="s">
        <v>24</v>
      </c>
      <c r="F383" s="54"/>
      <c r="G383" s="29">
        <f>'[1]A. DE PRECIOS CIVIL'!H9400</f>
        <v>66363.446191738447</v>
      </c>
      <c r="H383" s="55">
        <f t="shared" ref="H383:H386" si="49">F383*G383</f>
        <v>0</v>
      </c>
      <c r="I383" s="47"/>
      <c r="J383" s="48" t="e">
        <f>H383/$I$1044</f>
        <v>#DIV/0!</v>
      </c>
    </row>
    <row r="384" spans="2:12" hidden="1" x14ac:dyDescent="0.25">
      <c r="B384" s="51"/>
      <c r="C384" s="52" t="s">
        <v>34</v>
      </c>
      <c r="D384" s="42" t="str">
        <f>'[1]A. DE PRECIOS CIVIL'!D9411</f>
        <v>Tipo VP 2 hojas de abrir/corredizas y paño fijo</v>
      </c>
      <c r="E384" s="27" t="s">
        <v>24</v>
      </c>
      <c r="F384" s="54"/>
      <c r="G384" s="29">
        <f>'[1]A. DE PRECIOS CIVIL'!H9431</f>
        <v>40261.716425077844</v>
      </c>
      <c r="H384" s="55">
        <f t="shared" si="49"/>
        <v>0</v>
      </c>
      <c r="I384" s="47"/>
      <c r="J384" s="48" t="e">
        <f>H384/$I$1044</f>
        <v>#DIV/0!</v>
      </c>
    </row>
    <row r="385" spans="2:12" hidden="1" x14ac:dyDescent="0.25">
      <c r="B385" s="51"/>
      <c r="C385" s="52" t="s">
        <v>35</v>
      </c>
      <c r="D385" s="42" t="str">
        <f>'[1]A. DE PRECIOS CIVIL'!D9442</f>
        <v>Tipo VP banderola con brazo de empuje</v>
      </c>
      <c r="E385" s="27" t="s">
        <v>24</v>
      </c>
      <c r="F385" s="54"/>
      <c r="G385" s="29">
        <f>'[1]A. DE PRECIOS CIVIL'!H9462</f>
        <v>73794.268384630603</v>
      </c>
      <c r="H385" s="55">
        <f t="shared" si="49"/>
        <v>0</v>
      </c>
      <c r="I385" s="47"/>
      <c r="J385" s="48" t="e">
        <f>H385/$I$1044</f>
        <v>#DIV/0!</v>
      </c>
    </row>
    <row r="386" spans="2:12" hidden="1" x14ac:dyDescent="0.25">
      <c r="B386" s="51"/>
      <c r="C386" s="52" t="s">
        <v>36</v>
      </c>
      <c r="D386" s="42" t="str">
        <f>'[1]A. DE PRECIOS CIVIL'!D9473</f>
        <v>Tipo VP paños fijos</v>
      </c>
      <c r="E386" s="27" t="s">
        <v>24</v>
      </c>
      <c r="F386" s="54"/>
      <c r="G386" s="29">
        <f>'[1]A. DE PRECIOS CIVIL'!H9493</f>
        <v>28646.245118089268</v>
      </c>
      <c r="H386" s="55">
        <f t="shared" si="49"/>
        <v>0</v>
      </c>
      <c r="I386" s="47"/>
      <c r="J386" s="48" t="e">
        <f>H386/$I$1044</f>
        <v>#DIV/0!</v>
      </c>
    </row>
    <row r="387" spans="2:12" hidden="1" x14ac:dyDescent="0.25">
      <c r="B387" s="51"/>
      <c r="C387" s="52"/>
      <c r="D387" s="42"/>
      <c r="E387" s="27"/>
      <c r="F387" s="54"/>
      <c r="G387" s="29"/>
      <c r="H387" s="55"/>
      <c r="I387" s="47"/>
      <c r="J387" s="48"/>
    </row>
    <row r="388" spans="2:12" hidden="1" x14ac:dyDescent="0.25">
      <c r="B388" s="51"/>
      <c r="C388" s="52"/>
      <c r="D388" s="42"/>
      <c r="E388" s="27"/>
      <c r="F388" s="54"/>
      <c r="G388" s="29"/>
      <c r="H388" s="95"/>
      <c r="I388" s="96"/>
      <c r="J388" s="97"/>
    </row>
    <row r="389" spans="2:12" x14ac:dyDescent="0.25">
      <c r="B389" s="62" t="s">
        <v>147</v>
      </c>
      <c r="C389" s="80"/>
      <c r="D389" s="311" t="s">
        <v>148</v>
      </c>
      <c r="E389" s="312"/>
      <c r="F389" s="312"/>
      <c r="G389" s="313"/>
      <c r="H389" s="64"/>
      <c r="I389" s="65"/>
      <c r="J389" s="66"/>
      <c r="K389" s="314" t="s">
        <v>149</v>
      </c>
      <c r="L389" s="266"/>
    </row>
    <row r="390" spans="2:12" x14ac:dyDescent="0.25">
      <c r="B390" s="117"/>
      <c r="C390" s="118"/>
      <c r="D390" s="125" t="s">
        <v>150</v>
      </c>
      <c r="E390" s="120"/>
      <c r="F390" s="54"/>
      <c r="G390" s="29"/>
      <c r="H390" s="55"/>
      <c r="I390" s="47"/>
      <c r="J390" s="48"/>
    </row>
    <row r="391" spans="2:12" hidden="1" x14ac:dyDescent="0.25">
      <c r="B391" s="117"/>
      <c r="C391" s="118" t="s">
        <v>20</v>
      </c>
      <c r="D391" s="42" t="str">
        <f>'[1]A. DE PRECIOS CIVIL'!D9506</f>
        <v>Tipo PM puerta placa ciega</v>
      </c>
      <c r="E391" s="120" t="s">
        <v>24</v>
      </c>
      <c r="F391" s="54"/>
      <c r="G391" s="29">
        <f>'[1]A. DE PRECIOS CIVIL'!H9527</f>
        <v>38368.538822690723</v>
      </c>
      <c r="H391" s="55">
        <f t="shared" ref="H391:H395" si="50">F391*G391</f>
        <v>0</v>
      </c>
      <c r="I391" s="47"/>
      <c r="J391" s="48" t="e">
        <f>H391/$I$1044</f>
        <v>#DIV/0!</v>
      </c>
    </row>
    <row r="392" spans="2:12" x14ac:dyDescent="0.25">
      <c r="B392" s="117"/>
      <c r="C392" s="118" t="s">
        <v>30</v>
      </c>
      <c r="D392" s="42" t="str">
        <f>'[1]A. DE PRECIOS CIVIL'!D9538</f>
        <v xml:space="preserve">Tipo PM puerta placa c/visor </v>
      </c>
      <c r="E392" s="120" t="s">
        <v>24</v>
      </c>
      <c r="F392" s="54">
        <v>66</v>
      </c>
      <c r="G392" s="29">
        <v>0</v>
      </c>
      <c r="H392" s="55">
        <f t="shared" si="50"/>
        <v>0</v>
      </c>
      <c r="I392" s="47"/>
      <c r="J392" s="48"/>
    </row>
    <row r="393" spans="2:12" hidden="1" x14ac:dyDescent="0.25">
      <c r="B393" s="117"/>
      <c r="C393" s="118" t="s">
        <v>31</v>
      </c>
      <c r="D393" s="42" t="str">
        <f>'[1]A. DE PRECIOS CIVIL'!D9570</f>
        <v>Tipo PM puerta placa con visor y paño fijo</v>
      </c>
      <c r="E393" s="120" t="s">
        <v>24</v>
      </c>
      <c r="F393" s="54"/>
      <c r="G393" s="29">
        <f>'[1]A. DE PRECIOS CIVIL'!H9591</f>
        <v>34282.674660333898</v>
      </c>
      <c r="H393" s="55">
        <f t="shared" si="50"/>
        <v>0</v>
      </c>
      <c r="I393" s="47"/>
      <c r="J393" s="48" t="e">
        <f>H393/$I$1044</f>
        <v>#DIV/0!</v>
      </c>
    </row>
    <row r="394" spans="2:12" hidden="1" x14ac:dyDescent="0.25">
      <c r="B394" s="117"/>
      <c r="C394" s="118" t="s">
        <v>32</v>
      </c>
      <c r="D394" s="42" t="str">
        <f>'[1]A. DE PRECIOS CIVIL'!D9602</f>
        <v>Tipo PM puerta c/vidrio repartido</v>
      </c>
      <c r="E394" s="120" t="s">
        <v>24</v>
      </c>
      <c r="F394" s="54"/>
      <c r="G394" s="29">
        <f>'[1]A. DE PRECIOS CIVIL'!H9623</f>
        <v>58202.307839437359</v>
      </c>
      <c r="H394" s="55">
        <f t="shared" si="50"/>
        <v>0</v>
      </c>
      <c r="I394" s="47"/>
      <c r="J394" s="48" t="e">
        <f>H394/$I$1044</f>
        <v>#DIV/0!</v>
      </c>
    </row>
    <row r="395" spans="2:12" x14ac:dyDescent="0.25">
      <c r="B395" s="117"/>
      <c r="C395" s="118" t="s">
        <v>34</v>
      </c>
      <c r="D395" s="42" t="str">
        <f>'[1]A. DE PRECIOS CIVIL'!D9634</f>
        <v>Tipo PB puerta sanitarios - madera machimbrada</v>
      </c>
      <c r="E395" s="120" t="s">
        <v>24</v>
      </c>
      <c r="F395" s="54">
        <v>10</v>
      </c>
      <c r="G395" s="29">
        <v>0</v>
      </c>
      <c r="H395" s="55">
        <f t="shared" si="50"/>
        <v>0</v>
      </c>
      <c r="I395" s="47"/>
      <c r="J395" s="48"/>
    </row>
    <row r="396" spans="2:12" hidden="1" x14ac:dyDescent="0.25">
      <c r="B396" s="117"/>
      <c r="C396" s="118"/>
      <c r="D396" s="131"/>
      <c r="E396" s="120"/>
      <c r="F396" s="54"/>
      <c r="G396" s="29"/>
      <c r="H396" s="55"/>
      <c r="I396" s="47"/>
      <c r="J396" s="48"/>
    </row>
    <row r="397" spans="2:12" hidden="1" x14ac:dyDescent="0.25">
      <c r="B397" s="117"/>
      <c r="C397" s="118"/>
      <c r="D397" s="127" t="s">
        <v>151</v>
      </c>
      <c r="E397" s="120"/>
      <c r="F397" s="54"/>
      <c r="G397" s="29"/>
      <c r="H397" s="55"/>
      <c r="I397" s="47"/>
      <c r="J397" s="48"/>
    </row>
    <row r="398" spans="2:12" hidden="1" x14ac:dyDescent="0.25">
      <c r="B398" s="117"/>
      <c r="C398" s="118" t="s">
        <v>35</v>
      </c>
      <c r="D398" s="42" t="str">
        <f>'[1]A. DE PRECIOS CIVIL'!D9666</f>
        <v xml:space="preserve">Tipo VM 2 hojas de abrir /corredizas </v>
      </c>
      <c r="E398" s="120" t="s">
        <v>24</v>
      </c>
      <c r="F398" s="54"/>
      <c r="G398" s="29">
        <f>'[1]A. DE PRECIOS CIVIL'!H9686</f>
        <v>86053.059870407276</v>
      </c>
      <c r="H398" s="55">
        <f t="shared" ref="H398:H403" si="51">F398*G398</f>
        <v>0</v>
      </c>
      <c r="I398" s="47"/>
      <c r="J398" s="48" t="e">
        <f t="shared" ref="J398:J403" si="52">H398/$I$1044</f>
        <v>#DIV/0!</v>
      </c>
    </row>
    <row r="399" spans="2:12" hidden="1" x14ac:dyDescent="0.25">
      <c r="B399" s="117"/>
      <c r="C399" s="118" t="s">
        <v>36</v>
      </c>
      <c r="D399" s="42" t="str">
        <f>'[1]A. DE PRECIOS CIVIL'!D9697</f>
        <v xml:space="preserve">Tipo VM 2 hojas de abrir/corredizas paño fijo </v>
      </c>
      <c r="E399" s="120" t="s">
        <v>24</v>
      </c>
      <c r="F399" s="54"/>
      <c r="G399" s="29">
        <f>'[1]A. DE PRECIOS CIVIL'!H9717</f>
        <v>60395.064147979065</v>
      </c>
      <c r="H399" s="55">
        <f t="shared" si="51"/>
        <v>0</v>
      </c>
      <c r="I399" s="47"/>
      <c r="J399" s="48" t="e">
        <f t="shared" si="52"/>
        <v>#DIV/0!</v>
      </c>
    </row>
    <row r="400" spans="2:12" hidden="1" x14ac:dyDescent="0.25">
      <c r="B400" s="117"/>
      <c r="C400" s="118" t="s">
        <v>37</v>
      </c>
      <c r="D400" s="42" t="str">
        <f>'[1]A. DE PRECIOS CIVIL'!D9728</f>
        <v xml:space="preserve">Tipo VM 2 hojas de abrir/corredizas y vidrio repartido </v>
      </c>
      <c r="E400" s="120" t="s">
        <v>24</v>
      </c>
      <c r="F400" s="54"/>
      <c r="G400" s="29">
        <f>'[1]A. DE PRECIOS CIVIL'!H9748</f>
        <v>81269.467699377594</v>
      </c>
      <c r="H400" s="55">
        <f t="shared" si="51"/>
        <v>0</v>
      </c>
      <c r="I400" s="47"/>
      <c r="J400" s="48" t="e">
        <f t="shared" si="52"/>
        <v>#DIV/0!</v>
      </c>
    </row>
    <row r="401" spans="2:12" hidden="1" x14ac:dyDescent="0.25">
      <c r="B401" s="117"/>
      <c r="C401" s="118" t="s">
        <v>38</v>
      </c>
      <c r="D401" s="42" t="str">
        <f>'[1]A. DE PRECIOS CIVIL'!D9759</f>
        <v>Tipo VM banderola a simplon</v>
      </c>
      <c r="E401" s="120" t="s">
        <v>24</v>
      </c>
      <c r="F401" s="54"/>
      <c r="G401" s="29">
        <f>'[1]A. DE PRECIOS CIVIL'!H9779</f>
        <v>137863.67944510534</v>
      </c>
      <c r="H401" s="55">
        <f t="shared" si="51"/>
        <v>0</v>
      </c>
      <c r="I401" s="47"/>
      <c r="J401" s="48" t="e">
        <f t="shared" si="52"/>
        <v>#DIV/0!</v>
      </c>
    </row>
    <row r="402" spans="2:12" hidden="1" x14ac:dyDescent="0.25">
      <c r="B402" s="117"/>
      <c r="C402" s="118" t="s">
        <v>39</v>
      </c>
      <c r="D402" s="42" t="str">
        <f>'[1]A. DE PRECIOS CIVIL'!D9790</f>
        <v>Tipo VM banderola con brazo de empuje</v>
      </c>
      <c r="E402" s="120" t="s">
        <v>24</v>
      </c>
      <c r="F402" s="54"/>
      <c r="G402" s="29">
        <f>'[1]A. DE PRECIOS CIVIL'!H9810</f>
        <v>106096.95113343075</v>
      </c>
      <c r="H402" s="55">
        <f t="shared" si="51"/>
        <v>0</v>
      </c>
      <c r="I402" s="47"/>
      <c r="J402" s="48" t="e">
        <f t="shared" si="52"/>
        <v>#DIV/0!</v>
      </c>
    </row>
    <row r="403" spans="2:12" hidden="1" x14ac:dyDescent="0.25">
      <c r="B403" s="117"/>
      <c r="C403" s="118" t="s">
        <v>40</v>
      </c>
      <c r="D403" s="42" t="str">
        <f>'[1]A. DE PRECIOS CIVIL'!D9821</f>
        <v>Tipo VM paños fijos</v>
      </c>
      <c r="E403" s="120" t="s">
        <v>24</v>
      </c>
      <c r="F403" s="54"/>
      <c r="G403" s="29">
        <f>'[1]A. DE PRECIOS CIVIL'!H9840</f>
        <v>30065.503532568724</v>
      </c>
      <c r="H403" s="55">
        <f t="shared" si="51"/>
        <v>0</v>
      </c>
      <c r="I403" s="47"/>
      <c r="J403" s="48" t="e">
        <f t="shared" si="52"/>
        <v>#DIV/0!</v>
      </c>
    </row>
    <row r="404" spans="2:12" hidden="1" x14ac:dyDescent="0.25">
      <c r="B404" s="117"/>
      <c r="C404" s="118"/>
      <c r="D404" s="42"/>
      <c r="E404" s="120"/>
      <c r="F404" s="54"/>
      <c r="G404" s="29"/>
      <c r="H404" s="55"/>
      <c r="I404" s="47"/>
      <c r="J404" s="48"/>
    </row>
    <row r="405" spans="2:12" hidden="1" x14ac:dyDescent="0.25">
      <c r="B405" s="117"/>
      <c r="C405" s="118"/>
      <c r="D405" s="42"/>
      <c r="E405" s="120"/>
      <c r="F405" s="54"/>
      <c r="G405" s="29"/>
      <c r="H405" s="55"/>
      <c r="I405" s="47"/>
      <c r="J405" s="48"/>
    </row>
    <row r="406" spans="2:12" hidden="1" x14ac:dyDescent="0.25">
      <c r="B406" s="62" t="s">
        <v>152</v>
      </c>
      <c r="C406" s="80"/>
      <c r="D406" s="311" t="s">
        <v>153</v>
      </c>
      <c r="E406" s="312"/>
      <c r="F406" s="312"/>
      <c r="G406" s="313"/>
      <c r="H406" s="64"/>
      <c r="I406" s="65"/>
      <c r="J406" s="66"/>
      <c r="K406" s="314" t="s">
        <v>154</v>
      </c>
      <c r="L406" s="266"/>
    </row>
    <row r="407" spans="2:12" hidden="1" x14ac:dyDescent="0.25">
      <c r="B407" s="62"/>
      <c r="C407" s="80"/>
      <c r="D407" s="131" t="s">
        <v>155</v>
      </c>
      <c r="E407" s="129"/>
      <c r="F407" s="132"/>
      <c r="G407" s="130"/>
      <c r="H407" s="55"/>
      <c r="I407" s="47"/>
      <c r="J407" s="48"/>
    </row>
    <row r="408" spans="2:12" hidden="1" x14ac:dyDescent="0.25">
      <c r="B408" s="117"/>
      <c r="C408" s="118" t="s">
        <v>20</v>
      </c>
      <c r="D408" s="42" t="str">
        <f>'[1]A. DE PRECIOS CIVIL'!D9853</f>
        <v>Tipo PC puerta placa ciega</v>
      </c>
      <c r="E408" s="120" t="s">
        <v>24</v>
      </c>
      <c r="F408" s="54"/>
      <c r="G408" s="29">
        <f>'[1]A. DE PRECIOS CIVIL'!H9874</f>
        <v>33840.720036852552</v>
      </c>
      <c r="H408" s="55">
        <f t="shared" ref="H408:H411" si="53">F408*G408</f>
        <v>0</v>
      </c>
      <c r="I408" s="47"/>
      <c r="J408" s="48" t="e">
        <f>H408/$I$1044</f>
        <v>#DIV/0!</v>
      </c>
    </row>
    <row r="409" spans="2:12" hidden="1" x14ac:dyDescent="0.25">
      <c r="B409" s="117"/>
      <c r="C409" s="118" t="s">
        <v>30</v>
      </c>
      <c r="D409" s="42" t="str">
        <f>'[1]A. DE PRECIOS CIVIL'!D9885</f>
        <v>Tipo PC puerta placa c/visor</v>
      </c>
      <c r="E409" s="120" t="s">
        <v>24</v>
      </c>
      <c r="F409" s="54"/>
      <c r="G409" s="29">
        <f>'[1]A. DE PRECIOS CIVIL'!H9906</f>
        <v>55263.066877041507</v>
      </c>
      <c r="H409" s="55">
        <f t="shared" si="53"/>
        <v>0</v>
      </c>
      <c r="I409" s="47"/>
      <c r="J409" s="48" t="e">
        <f>H409/$I$1044</f>
        <v>#DIV/0!</v>
      </c>
    </row>
    <row r="410" spans="2:12" hidden="1" x14ac:dyDescent="0.25">
      <c r="B410" s="117"/>
      <c r="C410" s="118" t="s">
        <v>31</v>
      </c>
      <c r="D410" s="42" t="str">
        <f>'[1]A. DE PRECIOS CIVIL'!D9917</f>
        <v xml:space="preserve">Tipo PC puerta placa con visor y paño fijo </v>
      </c>
      <c r="E410" s="120" t="s">
        <v>24</v>
      </c>
      <c r="F410" s="54"/>
      <c r="G410" s="29">
        <f>'[1]A. DE PRECIOS CIVIL'!H9938</f>
        <v>57415.854441277203</v>
      </c>
      <c r="H410" s="55">
        <f t="shared" si="53"/>
        <v>0</v>
      </c>
      <c r="I410" s="47"/>
      <c r="J410" s="48" t="e">
        <f>H410/$I$1044</f>
        <v>#DIV/0!</v>
      </c>
    </row>
    <row r="411" spans="2:12" hidden="1" x14ac:dyDescent="0.25">
      <c r="B411" s="117"/>
      <c r="C411" s="118" t="s">
        <v>32</v>
      </c>
      <c r="D411" s="42" t="str">
        <f>'[1]A. DE PRECIOS CIVIL'!D9949</f>
        <v>Tipo PC puerta ciega corrediza (embutir)</v>
      </c>
      <c r="E411" s="120" t="s">
        <v>24</v>
      </c>
      <c r="F411" s="54"/>
      <c r="G411" s="29">
        <f>'[1]A. DE PRECIOS CIVIL'!H9969</f>
        <v>82918.384165570882</v>
      </c>
      <c r="H411" s="55">
        <f t="shared" si="53"/>
        <v>0</v>
      </c>
      <c r="I411" s="47"/>
      <c r="J411" s="48" t="e">
        <f>H411/$I$1044</f>
        <v>#DIV/0!</v>
      </c>
    </row>
    <row r="412" spans="2:12" hidden="1" x14ac:dyDescent="0.25">
      <c r="B412" s="117"/>
      <c r="C412" s="118"/>
      <c r="D412" s="42"/>
      <c r="E412" s="120"/>
      <c r="F412" s="54"/>
      <c r="G412" s="29"/>
      <c r="H412" s="55"/>
      <c r="I412" s="47"/>
      <c r="J412" s="48"/>
    </row>
    <row r="413" spans="2:12" ht="25.5" hidden="1" x14ac:dyDescent="0.25">
      <c r="B413" s="117"/>
      <c r="C413" s="118"/>
      <c r="D413" s="133" t="s">
        <v>156</v>
      </c>
      <c r="E413" s="120"/>
      <c r="F413" s="54"/>
      <c r="G413" s="29"/>
      <c r="H413" s="55"/>
      <c r="I413" s="47"/>
      <c r="J413" s="48"/>
    </row>
    <row r="414" spans="2:12" hidden="1" x14ac:dyDescent="0.25">
      <c r="B414" s="117"/>
      <c r="C414" s="118" t="s">
        <v>34</v>
      </c>
      <c r="D414" s="42" t="str">
        <f>'[1]A. DE PRECIOS CIVIL'!D9980</f>
        <v xml:space="preserve">Tipo VC 2 hojas de abrir/corredizas </v>
      </c>
      <c r="E414" s="120" t="s">
        <v>24</v>
      </c>
      <c r="F414" s="54"/>
      <c r="G414" s="29">
        <f>'[1]A. DE PRECIOS CIVIL'!H10000</f>
        <v>69935.550031404011</v>
      </c>
      <c r="H414" s="55">
        <f t="shared" ref="H414:H419" si="54">F414*G414</f>
        <v>0</v>
      </c>
      <c r="I414" s="47"/>
      <c r="J414" s="48" t="e">
        <f t="shared" ref="J414:J419" si="55">H414/$I$1044</f>
        <v>#DIV/0!</v>
      </c>
    </row>
    <row r="415" spans="2:12" hidden="1" x14ac:dyDescent="0.25">
      <c r="B415" s="117"/>
      <c r="C415" s="118" t="s">
        <v>35</v>
      </c>
      <c r="D415" s="42" t="str">
        <f>'[1]A. DE PRECIOS CIVIL'!D10011</f>
        <v xml:space="preserve">Tipo VC 2 hojas de abrir/corredizas y paño fijo </v>
      </c>
      <c r="E415" s="120" t="s">
        <v>24</v>
      </c>
      <c r="F415" s="54"/>
      <c r="G415" s="29">
        <f>'[1]A. DE PRECIOS CIVIL'!H10031</f>
        <v>45279.289050454856</v>
      </c>
      <c r="H415" s="55">
        <f t="shared" si="54"/>
        <v>0</v>
      </c>
      <c r="I415" s="47"/>
      <c r="J415" s="48" t="e">
        <f t="shared" si="55"/>
        <v>#DIV/0!</v>
      </c>
    </row>
    <row r="416" spans="2:12" hidden="1" x14ac:dyDescent="0.25">
      <c r="B416" s="117"/>
      <c r="C416" s="118" t="s">
        <v>36</v>
      </c>
      <c r="D416" s="42" t="str">
        <f>'[1]A. DE PRECIOS CIVIL'!D10042</f>
        <v xml:space="preserve">Tipo VC 2 hojas de abrir/corredizas y vidrio repartido </v>
      </c>
      <c r="E416" s="120" t="s">
        <v>24</v>
      </c>
      <c r="F416" s="54"/>
      <c r="G416" s="29">
        <f>'[1]A. DE PRECIOS CIVIL'!H10062</f>
        <v>78012.143218601384</v>
      </c>
      <c r="H416" s="55">
        <f t="shared" si="54"/>
        <v>0</v>
      </c>
      <c r="I416" s="47"/>
      <c r="J416" s="48" t="e">
        <f t="shared" si="55"/>
        <v>#DIV/0!</v>
      </c>
    </row>
    <row r="417" spans="2:12" hidden="1" x14ac:dyDescent="0.25">
      <c r="B417" s="117"/>
      <c r="C417" s="118" t="s">
        <v>37</v>
      </c>
      <c r="D417" s="42" t="str">
        <f>'[1]A. DE PRECIOS CIVIL'!D10073</f>
        <v>Tipo VC banderola a simplon</v>
      </c>
      <c r="E417" s="120" t="s">
        <v>24</v>
      </c>
      <c r="F417" s="54"/>
      <c r="G417" s="29">
        <f>'[1]A. DE PRECIOS CIVIL'!H10093</f>
        <v>118879.08938184839</v>
      </c>
      <c r="H417" s="55">
        <f t="shared" si="54"/>
        <v>0</v>
      </c>
      <c r="I417" s="47"/>
      <c r="J417" s="48" t="e">
        <f t="shared" si="55"/>
        <v>#DIV/0!</v>
      </c>
    </row>
    <row r="418" spans="2:12" hidden="1" x14ac:dyDescent="0.25">
      <c r="B418" s="117"/>
      <c r="C418" s="118" t="s">
        <v>38</v>
      </c>
      <c r="D418" s="42" t="str">
        <f>'[1]A. DE PRECIOS CIVIL'!D10104</f>
        <v>Tipo VC banderola con brazo de empuje</v>
      </c>
      <c r="E418" s="120" t="s">
        <v>24</v>
      </c>
      <c r="F418" s="54"/>
      <c r="G418" s="29">
        <f>'[1]A. DE PRECIOS CIVIL'!H10124</f>
        <v>90611.175319657748</v>
      </c>
      <c r="H418" s="55">
        <f t="shared" si="54"/>
        <v>0</v>
      </c>
      <c r="I418" s="47"/>
      <c r="J418" s="48" t="e">
        <f t="shared" si="55"/>
        <v>#DIV/0!</v>
      </c>
    </row>
    <row r="419" spans="2:12" hidden="1" x14ac:dyDescent="0.25">
      <c r="B419" s="117"/>
      <c r="C419" s="118" t="s">
        <v>39</v>
      </c>
      <c r="D419" s="42" t="str">
        <f>'[1]A. DE PRECIOS CIVIL'!D10135</f>
        <v>Tipo VC paños fijos</v>
      </c>
      <c r="E419" s="120" t="s">
        <v>24</v>
      </c>
      <c r="F419" s="54"/>
      <c r="G419" s="29">
        <f>'[1]A. DE PRECIOS CIVIL'!H10154</f>
        <v>36466.239205673097</v>
      </c>
      <c r="H419" s="55">
        <f t="shared" si="54"/>
        <v>0</v>
      </c>
      <c r="I419" s="47"/>
      <c r="J419" s="48" t="e">
        <f t="shared" si="55"/>
        <v>#DIV/0!</v>
      </c>
    </row>
    <row r="420" spans="2:12" hidden="1" x14ac:dyDescent="0.25">
      <c r="B420" s="117"/>
      <c r="C420" s="118"/>
      <c r="D420" s="42"/>
      <c r="E420" s="120"/>
      <c r="F420" s="54"/>
      <c r="G420" s="29"/>
      <c r="H420" s="55"/>
      <c r="I420" s="47"/>
      <c r="J420" s="48"/>
    </row>
    <row r="421" spans="2:12" hidden="1" x14ac:dyDescent="0.25">
      <c r="B421" s="117"/>
      <c r="C421" s="118"/>
      <c r="D421" s="131" t="s">
        <v>157</v>
      </c>
      <c r="E421" s="120"/>
      <c r="F421" s="54"/>
      <c r="G421" s="29"/>
      <c r="H421" s="55"/>
      <c r="I421" s="47"/>
      <c r="J421" s="48"/>
    </row>
    <row r="422" spans="2:12" hidden="1" x14ac:dyDescent="0.25">
      <c r="B422" s="117"/>
      <c r="C422" s="118" t="s">
        <v>40</v>
      </c>
      <c r="D422" s="42" t="str">
        <f>'[1]A. DE PRECIOS CIVIL'!D10165</f>
        <v>Tipo PCP puerta placa ciega</v>
      </c>
      <c r="E422" s="120" t="s">
        <v>24</v>
      </c>
      <c r="F422" s="54"/>
      <c r="G422" s="29">
        <f>'[1]A. DE PRECIOS CIVIL'!H10186</f>
        <v>30452.084670422482</v>
      </c>
      <c r="H422" s="55">
        <f t="shared" ref="H422:H425" si="56">F422*G422</f>
        <v>0</v>
      </c>
      <c r="I422" s="47"/>
      <c r="J422" s="48" t="e">
        <f>H422/$I$1044</f>
        <v>#DIV/0!</v>
      </c>
    </row>
    <row r="423" spans="2:12" hidden="1" x14ac:dyDescent="0.25">
      <c r="B423" s="117"/>
      <c r="C423" s="118" t="s">
        <v>41</v>
      </c>
      <c r="D423" s="42" t="str">
        <f>'[1]A. DE PRECIOS CIVIL'!D10197</f>
        <v>Tipo PCP puerta placa c/visor</v>
      </c>
      <c r="E423" s="120" t="s">
        <v>24</v>
      </c>
      <c r="F423" s="54"/>
      <c r="G423" s="29">
        <f>'[1]A. DE PRECIOS CIVIL'!H10218</f>
        <v>32814.241378160354</v>
      </c>
      <c r="H423" s="55">
        <f t="shared" si="56"/>
        <v>0</v>
      </c>
      <c r="I423" s="47"/>
      <c r="J423" s="48" t="e">
        <f>H423/$I$1044</f>
        <v>#DIV/0!</v>
      </c>
    </row>
    <row r="424" spans="2:12" hidden="1" x14ac:dyDescent="0.25">
      <c r="B424" s="117"/>
      <c r="C424" s="118" t="s">
        <v>43</v>
      </c>
      <c r="D424" s="42" t="str">
        <f>'[1]A. DE PRECIOS CIVIL'!D10229</f>
        <v xml:space="preserve">Tipo PCP puerta placa c/visor y paño fijo </v>
      </c>
      <c r="E424" s="120" t="s">
        <v>24</v>
      </c>
      <c r="F424" s="54"/>
      <c r="G424" s="29">
        <f>'[1]A. DE PRECIOS CIVIL'!H10250</f>
        <v>33583.483028686809</v>
      </c>
      <c r="H424" s="55">
        <f t="shared" si="56"/>
        <v>0</v>
      </c>
      <c r="I424" s="47"/>
      <c r="J424" s="48" t="e">
        <f>H424/$I$1044</f>
        <v>#DIV/0!</v>
      </c>
    </row>
    <row r="425" spans="2:12" hidden="1" x14ac:dyDescent="0.25">
      <c r="B425" s="117"/>
      <c r="C425" s="118" t="s">
        <v>44</v>
      </c>
      <c r="D425" s="42" t="str">
        <f>'[1]A. DE PRECIOS CIVIL'!D10261</f>
        <v>Tipo PCP puerta ciega corrediza (embutir)</v>
      </c>
      <c r="E425" s="120" t="s">
        <v>24</v>
      </c>
      <c r="F425" s="54"/>
      <c r="G425" s="29">
        <f>'[1]A. DE PRECIOS CIVIL'!H10282</f>
        <v>39642.5126735542</v>
      </c>
      <c r="H425" s="55">
        <f t="shared" si="56"/>
        <v>0</v>
      </c>
      <c r="I425" s="47"/>
      <c r="J425" s="48" t="e">
        <f>H425/$I$1044</f>
        <v>#DIV/0!</v>
      </c>
    </row>
    <row r="426" spans="2:12" hidden="1" x14ac:dyDescent="0.25">
      <c r="B426" s="117"/>
      <c r="C426" s="118"/>
      <c r="D426" s="42"/>
      <c r="E426" s="120"/>
      <c r="F426" s="54"/>
      <c r="G426" s="29"/>
      <c r="H426" s="55"/>
      <c r="I426" s="47"/>
      <c r="J426" s="48"/>
    </row>
    <row r="427" spans="2:12" ht="25.5" hidden="1" x14ac:dyDescent="0.25">
      <c r="B427" s="117"/>
      <c r="C427" s="118"/>
      <c r="D427" s="133" t="s">
        <v>158</v>
      </c>
      <c r="E427" s="120"/>
      <c r="F427" s="54"/>
      <c r="G427" s="29"/>
      <c r="H427" s="55"/>
      <c r="I427" s="47"/>
      <c r="J427" s="48"/>
    </row>
    <row r="428" spans="2:12" ht="27" hidden="1" customHeight="1" x14ac:dyDescent="0.25">
      <c r="B428" s="117"/>
      <c r="C428" s="118" t="s">
        <v>45</v>
      </c>
      <c r="D428" s="42" t="str">
        <f>'[1]A. DE PRECIOS CIVIL'!D10293</f>
        <v>Tabique módulo sanitario base MDF 25mm enchapada en laminado melamínico</v>
      </c>
      <c r="E428" s="120" t="s">
        <v>24</v>
      </c>
      <c r="F428" s="54"/>
      <c r="G428" s="29">
        <f>'[1]A. DE PRECIOS CIVIL'!H10314</f>
        <v>8267.2250648038807</v>
      </c>
      <c r="H428" s="55">
        <f t="shared" ref="H428:H429" si="57">F428*G428</f>
        <v>0</v>
      </c>
      <c r="I428" s="47"/>
      <c r="J428" s="48" t="e">
        <f>H428/$I$1044</f>
        <v>#DIV/0!</v>
      </c>
    </row>
    <row r="429" spans="2:12" ht="26.25" hidden="1" customHeight="1" x14ac:dyDescent="0.25">
      <c r="B429" s="117"/>
      <c r="C429" s="118" t="s">
        <v>46</v>
      </c>
      <c r="D429" s="42" t="str">
        <f>'[1]A. DE PRECIOS CIVIL'!D10325</f>
        <v>Puerta módulo sanitario base MDF 25mm enchapada en laminado melamínico</v>
      </c>
      <c r="E429" s="120" t="s">
        <v>24</v>
      </c>
      <c r="F429" s="54"/>
      <c r="G429" s="29">
        <f>'[1]A. DE PRECIOS CIVIL'!H10346</f>
        <v>10418.711142341459</v>
      </c>
      <c r="H429" s="55">
        <f t="shared" si="57"/>
        <v>0</v>
      </c>
      <c r="I429" s="47"/>
      <c r="J429" s="48" t="e">
        <f>H429/$I$1044</f>
        <v>#DIV/0!</v>
      </c>
    </row>
    <row r="430" spans="2:12" x14ac:dyDescent="0.25">
      <c r="B430" s="117"/>
      <c r="C430" s="118"/>
      <c r="D430" s="131"/>
      <c r="E430" s="120"/>
      <c r="F430" s="54"/>
      <c r="G430" s="29"/>
      <c r="H430" s="55"/>
      <c r="I430" s="47"/>
      <c r="J430" s="48"/>
    </row>
    <row r="431" spans="2:12" x14ac:dyDescent="0.25">
      <c r="B431" s="62" t="s">
        <v>159</v>
      </c>
      <c r="C431" s="134"/>
      <c r="D431" s="311" t="s">
        <v>160</v>
      </c>
      <c r="E431" s="312"/>
      <c r="F431" s="312"/>
      <c r="G431" s="313"/>
      <c r="H431" s="64"/>
      <c r="I431" s="65"/>
      <c r="J431" s="66"/>
      <c r="K431" s="314" t="s">
        <v>161</v>
      </c>
      <c r="L431" s="266"/>
    </row>
    <row r="432" spans="2:12" x14ac:dyDescent="0.25">
      <c r="B432" s="51"/>
      <c r="C432" s="52" t="s">
        <v>20</v>
      </c>
      <c r="D432" s="57" t="str">
        <f>'[1]A. DE PRECIOS CIVIL'!D10359</f>
        <v>Sistema de cerradura antipánico p/hoja simple</v>
      </c>
      <c r="E432" s="27" t="s">
        <v>162</v>
      </c>
      <c r="F432" s="54">
        <v>1</v>
      </c>
      <c r="G432" s="29">
        <v>0</v>
      </c>
      <c r="H432" s="55">
        <f>F432*G432</f>
        <v>0</v>
      </c>
      <c r="I432" s="47"/>
      <c r="J432" s="48"/>
    </row>
    <row r="433" spans="2:12" x14ac:dyDescent="0.25">
      <c r="B433" s="108"/>
      <c r="C433" s="52" t="s">
        <v>30</v>
      </c>
      <c r="D433" s="57" t="str">
        <f>'[1]A. DE PRECIOS CIVIL'!D10391</f>
        <v>Sistema de cerradura antipánico p/hoja doble</v>
      </c>
      <c r="E433" s="27" t="s">
        <v>162</v>
      </c>
      <c r="F433" s="54">
        <v>10</v>
      </c>
      <c r="G433" s="29">
        <v>0</v>
      </c>
      <c r="H433" s="55">
        <f t="shared" ref="H433:H434" si="58">F433*G433</f>
        <v>0</v>
      </c>
      <c r="I433" s="47"/>
      <c r="J433" s="48"/>
    </row>
    <row r="434" spans="2:12" x14ac:dyDescent="0.25">
      <c r="B434" s="108"/>
      <c r="C434" s="52" t="s">
        <v>31</v>
      </c>
      <c r="D434" s="57" t="str">
        <f>'[1]A. DE PRECIOS CIVIL'!D10423</f>
        <v>Cerradura c/indicador libre- ocupado (para reposición)</v>
      </c>
      <c r="E434" s="27" t="s">
        <v>162</v>
      </c>
      <c r="F434" s="54">
        <v>10</v>
      </c>
      <c r="G434" s="29">
        <v>0</v>
      </c>
      <c r="H434" s="55">
        <f t="shared" si="58"/>
        <v>0</v>
      </c>
      <c r="I434" s="47"/>
      <c r="J434" s="48"/>
    </row>
    <row r="435" spans="2:12" x14ac:dyDescent="0.25">
      <c r="B435" s="108"/>
      <c r="C435" s="52"/>
      <c r="D435" s="57"/>
      <c r="E435" s="27"/>
      <c r="F435" s="54"/>
      <c r="G435" s="29"/>
      <c r="H435" s="55"/>
      <c r="I435" s="47"/>
      <c r="J435" s="48"/>
    </row>
    <row r="436" spans="2:12" x14ac:dyDescent="0.25">
      <c r="B436" s="135" t="s">
        <v>163</v>
      </c>
      <c r="C436" s="124"/>
      <c r="D436" s="311" t="s">
        <v>164</v>
      </c>
      <c r="E436" s="312"/>
      <c r="F436" s="312"/>
      <c r="G436" s="313"/>
      <c r="H436" s="64"/>
      <c r="I436" s="65"/>
      <c r="J436" s="66"/>
      <c r="K436" s="314" t="s">
        <v>165</v>
      </c>
      <c r="L436" s="266"/>
    </row>
    <row r="437" spans="2:12" ht="26.25" x14ac:dyDescent="0.25">
      <c r="B437" s="51"/>
      <c r="C437" s="52" t="s">
        <v>20</v>
      </c>
      <c r="D437" s="136" t="str">
        <f>'[1]A. DE PRECIOS CIVIL'!D10454</f>
        <v>Perchero de madera de cedro 1"x 1,20 m cep. Y barnizado c/ 6 perchas dobles Bce Platil</v>
      </c>
      <c r="E437" s="27" t="s">
        <v>166</v>
      </c>
      <c r="F437" s="54">
        <v>38</v>
      </c>
      <c r="G437" s="29">
        <v>0</v>
      </c>
      <c r="H437" s="55">
        <f t="shared" ref="H437:H461" si="59">F437*G437</f>
        <v>0</v>
      </c>
      <c r="I437" s="47"/>
      <c r="J437" s="48"/>
    </row>
    <row r="438" spans="2:12" x14ac:dyDescent="0.25">
      <c r="B438" s="51"/>
      <c r="C438" s="52" t="s">
        <v>30</v>
      </c>
      <c r="D438" s="137" t="str">
        <f>'[1]A. DE PRECIOS CIVIL'!D10486</f>
        <v xml:space="preserve">Pizarron 1,22 x 2,75 m </v>
      </c>
      <c r="E438" s="27" t="s">
        <v>166</v>
      </c>
      <c r="F438" s="54">
        <v>17</v>
      </c>
      <c r="G438" s="29">
        <v>0</v>
      </c>
      <c r="H438" s="55">
        <f t="shared" si="59"/>
        <v>0</v>
      </c>
      <c r="I438" s="47"/>
      <c r="J438" s="48"/>
    </row>
    <row r="439" spans="2:12" x14ac:dyDescent="0.25">
      <c r="B439" s="51"/>
      <c r="C439" s="52" t="s">
        <v>31</v>
      </c>
      <c r="D439" s="138" t="str">
        <f>'[1]A. DE PRECIOS CIVIL'!D10518</f>
        <v>Guardasilla de madera semi dura H:10 cm x 3/4"</v>
      </c>
      <c r="E439" s="27" t="s">
        <v>28</v>
      </c>
      <c r="F439" s="54">
        <v>238</v>
      </c>
      <c r="G439" s="29">
        <v>0</v>
      </c>
      <c r="H439" s="55">
        <f t="shared" si="59"/>
        <v>0</v>
      </c>
      <c r="I439" s="47"/>
      <c r="J439" s="48"/>
    </row>
    <row r="440" spans="2:12" ht="26.25" hidden="1" customHeight="1" x14ac:dyDescent="0.25">
      <c r="B440" s="51"/>
      <c r="C440" s="52" t="s">
        <v>32</v>
      </c>
      <c r="D440" s="138" t="str">
        <f>'[1]A. DE PRECIOS CIVIL'!D10550</f>
        <v>Frente de placard enchapado en pino (incluye estantes y cajoneras)</v>
      </c>
      <c r="E440" s="27" t="s">
        <v>24</v>
      </c>
      <c r="F440" s="54"/>
      <c r="G440" s="29">
        <f>'[1]A. DE PRECIOS CIVIL'!H10571</f>
        <v>19399.654270698771</v>
      </c>
      <c r="H440" s="55">
        <f t="shared" si="59"/>
        <v>0</v>
      </c>
      <c r="I440" s="47"/>
      <c r="J440" s="48" t="e">
        <f t="shared" ref="J440:J461" si="60">H440/$I$1044</f>
        <v>#DIV/0!</v>
      </c>
    </row>
    <row r="441" spans="2:12" ht="26.25" hidden="1" x14ac:dyDescent="0.25">
      <c r="B441" s="51"/>
      <c r="C441" s="52" t="s">
        <v>34</v>
      </c>
      <c r="D441" s="137" t="str">
        <f>'[1]A. DE PRECIOS CIVIL'!D10582</f>
        <v>Frente de placard enchapado en cedro (incluye estantes y cajoneras)</v>
      </c>
      <c r="E441" s="27" t="s">
        <v>24</v>
      </c>
      <c r="F441" s="54"/>
      <c r="G441" s="29">
        <f>'[1]A. DE PRECIOS CIVIL'!H10603</f>
        <v>20812.14817421652</v>
      </c>
      <c r="H441" s="55">
        <f t="shared" si="59"/>
        <v>0</v>
      </c>
      <c r="I441" s="47"/>
      <c r="J441" s="48" t="e">
        <f t="shared" si="60"/>
        <v>#DIV/0!</v>
      </c>
    </row>
    <row r="442" spans="2:12" ht="26.25" hidden="1" customHeight="1" x14ac:dyDescent="0.25">
      <c r="B442" s="51"/>
      <c r="C442" s="52" t="s">
        <v>35</v>
      </c>
      <c r="D442" s="138" t="str">
        <f>'[1]A. DE PRECIOS CIVIL'!D10614</f>
        <v xml:space="preserve">Frente bajo mesada con estantes y puertas en aglomerado enchapado en melamina. </v>
      </c>
      <c r="E442" s="27" t="s">
        <v>28</v>
      </c>
      <c r="F442" s="54"/>
      <c r="G442" s="29">
        <f>'[1]A. DE PRECIOS CIVIL'!H10635</f>
        <v>23072.904608416669</v>
      </c>
      <c r="H442" s="55">
        <f t="shared" si="59"/>
        <v>0</v>
      </c>
      <c r="I442" s="47"/>
      <c r="J442" s="48" t="e">
        <f t="shared" si="60"/>
        <v>#DIV/0!</v>
      </c>
    </row>
    <row r="443" spans="2:12" ht="24.75" customHeight="1" x14ac:dyDescent="0.25">
      <c r="B443" s="51"/>
      <c r="C443" s="52" t="s">
        <v>36</v>
      </c>
      <c r="D443" s="138" t="str">
        <f>'[1]A. DE PRECIOS CIVIL'!D10646</f>
        <v>Alacena con estantes y puertas en aglomerado enchapado en melamina</v>
      </c>
      <c r="E443" s="27" t="s">
        <v>28</v>
      </c>
      <c r="F443" s="54">
        <v>4.8</v>
      </c>
      <c r="G443" s="29">
        <v>0</v>
      </c>
      <c r="H443" s="55">
        <f t="shared" si="59"/>
        <v>0</v>
      </c>
      <c r="I443" s="47"/>
      <c r="J443" s="48"/>
    </row>
    <row r="444" spans="2:12" ht="25.5" hidden="1" customHeight="1" x14ac:dyDescent="0.25">
      <c r="B444" s="51"/>
      <c r="C444" s="52" t="s">
        <v>37</v>
      </c>
      <c r="D444" s="137" t="str">
        <f>'[1]A. DE PRECIOS CIVIL'!D10678</f>
        <v xml:space="preserve">Frente bajo mesada/ventana: puertas ciegas y estantes de aglomerado enchapados en cedro </v>
      </c>
      <c r="E444" s="27" t="s">
        <v>28</v>
      </c>
      <c r="F444" s="54"/>
      <c r="G444" s="29">
        <f>'[1]A. DE PRECIOS CIVIL'!H10699</f>
        <v>36307.270213606156</v>
      </c>
      <c r="H444" s="55">
        <f t="shared" si="59"/>
        <v>0</v>
      </c>
      <c r="I444" s="47"/>
      <c r="J444" s="48" t="e">
        <f t="shared" si="60"/>
        <v>#DIV/0!</v>
      </c>
    </row>
    <row r="445" spans="2:12" ht="27" hidden="1" customHeight="1" x14ac:dyDescent="0.25">
      <c r="B445" s="51"/>
      <c r="C445" s="52" t="s">
        <v>38</v>
      </c>
      <c r="D445" s="137" t="str">
        <f>'[1]A. DE PRECIOS CIVIL'!D10710</f>
        <v>Alacena con estantes y puertas en aglomerado enchapado en cedro</v>
      </c>
      <c r="E445" s="27" t="s">
        <v>28</v>
      </c>
      <c r="F445" s="54"/>
      <c r="G445" s="29">
        <f>'[1]A. DE PRECIOS CIVIL'!H10731</f>
        <v>62878.483938230871</v>
      </c>
      <c r="H445" s="55">
        <f t="shared" si="59"/>
        <v>0</v>
      </c>
      <c r="I445" s="47"/>
      <c r="J445" s="48" t="e">
        <f t="shared" si="60"/>
        <v>#DIV/0!</v>
      </c>
    </row>
    <row r="446" spans="2:12" ht="26.25" hidden="1" customHeight="1" x14ac:dyDescent="0.25">
      <c r="B446" s="51"/>
      <c r="C446" s="52" t="s">
        <v>39</v>
      </c>
      <c r="D446" s="137" t="str">
        <f>'[1]A. DE PRECIOS CIVIL'!D10742</f>
        <v>Estantes de aglomerado enchapado en melamina, montados sobre ménsulas ml/estante de 0,40</v>
      </c>
      <c r="E446" s="27" t="s">
        <v>28</v>
      </c>
      <c r="F446" s="54"/>
      <c r="G446" s="29">
        <f>'[1]A. DE PRECIOS CIVIL'!H10763</f>
        <v>7141.1845906004555</v>
      </c>
      <c r="H446" s="55">
        <f t="shared" si="59"/>
        <v>0</v>
      </c>
      <c r="I446" s="47"/>
      <c r="J446" s="48" t="e">
        <f t="shared" si="60"/>
        <v>#DIV/0!</v>
      </c>
    </row>
    <row r="447" spans="2:12" hidden="1" x14ac:dyDescent="0.25">
      <c r="B447" s="51"/>
      <c r="C447" s="52" t="s">
        <v>40</v>
      </c>
      <c r="D447" s="138" t="str">
        <f>'[1]A. DE PRECIOS CIVIL'!D10774</f>
        <v>Tabla de madera dura esp. 2" (incluye barniz)</v>
      </c>
      <c r="E447" s="27" t="s">
        <v>24</v>
      </c>
      <c r="F447" s="54"/>
      <c r="G447" s="29">
        <f>'[1]A. DE PRECIOS CIVIL'!H10795</f>
        <v>18019.726767997985</v>
      </c>
      <c r="H447" s="55">
        <f t="shared" si="59"/>
        <v>0</v>
      </c>
      <c r="I447" s="47"/>
      <c r="J447" s="48" t="e">
        <f t="shared" si="60"/>
        <v>#DIV/0!</v>
      </c>
    </row>
    <row r="448" spans="2:12" ht="39" hidden="1" customHeight="1" x14ac:dyDescent="0.25">
      <c r="B448" s="51"/>
      <c r="C448" s="52" t="s">
        <v>41</v>
      </c>
      <c r="D448" s="138" t="str">
        <f>'[1]A. DE PRECIOS CIVIL'!D10806</f>
        <v>Estantes de Acero inoxidable con estructura de tubo cuadrado 40x40x1,25mm y cuerpo de tubo sección circular 25x25x1,25mm</v>
      </c>
      <c r="E448" s="27" t="s">
        <v>24</v>
      </c>
      <c r="F448" s="54"/>
      <c r="G448" s="29">
        <f>'[1]A. DE PRECIOS CIVIL'!H10827</f>
        <v>31805.002414260467</v>
      </c>
      <c r="H448" s="55">
        <f t="shared" si="59"/>
        <v>0</v>
      </c>
      <c r="I448" s="47"/>
      <c r="J448" s="48" t="e">
        <f t="shared" si="60"/>
        <v>#DIV/0!</v>
      </c>
    </row>
    <row r="449" spans="2:10" ht="37.5" hidden="1" customHeight="1" x14ac:dyDescent="0.25">
      <c r="B449" s="51"/>
      <c r="C449" s="52" t="s">
        <v>43</v>
      </c>
      <c r="D449" s="138" t="str">
        <f>'[1]A. DE PRECIOS CIVIL'!D10838</f>
        <v>Mueble de guardado de Acero inoxidable con estructura de tubo cuadrado 40x40x1,25mm y cuerpo de tubo sección circular 25x25x1,25mm</v>
      </c>
      <c r="E449" s="27" t="s">
        <v>24</v>
      </c>
      <c r="F449" s="54"/>
      <c r="G449" s="29">
        <f>'[1]A. DE PRECIOS CIVIL'!H10859</f>
        <v>66774.5585898313</v>
      </c>
      <c r="H449" s="55">
        <f t="shared" si="59"/>
        <v>0</v>
      </c>
      <c r="I449" s="47"/>
      <c r="J449" s="48" t="e">
        <f t="shared" si="60"/>
        <v>#DIV/0!</v>
      </c>
    </row>
    <row r="450" spans="2:10" ht="18" hidden="1" customHeight="1" x14ac:dyDescent="0.25">
      <c r="B450" s="51"/>
      <c r="C450" s="52" t="s">
        <v>44</v>
      </c>
      <c r="D450" s="138" t="str">
        <f>'[1]A. DE PRECIOS CIVIL'!D10870:E10870</f>
        <v>Armario alto MDF enchapado en melamina (960x1925x405mm)</v>
      </c>
      <c r="E450" s="27" t="s">
        <v>42</v>
      </c>
      <c r="F450" s="54"/>
      <c r="G450" s="29">
        <f>'[1]A. DE PRECIOS CIVIL'!H10891</f>
        <v>121229.88607154592</v>
      </c>
      <c r="H450" s="55">
        <f t="shared" si="59"/>
        <v>0</v>
      </c>
      <c r="I450" s="47"/>
      <c r="J450" s="48" t="e">
        <f t="shared" si="60"/>
        <v>#DIV/0!</v>
      </c>
    </row>
    <row r="451" spans="2:10" ht="18" hidden="1" customHeight="1" x14ac:dyDescent="0.25">
      <c r="B451" s="51"/>
      <c r="C451" s="52" t="s">
        <v>45</v>
      </c>
      <c r="D451" s="138" t="str">
        <f>'[1]A. DE PRECIOS CIVIL'!D10902:E10902</f>
        <v>Armario bajo MDF enchapado en melamina (960x825x405mm)</v>
      </c>
      <c r="E451" s="27" t="s">
        <v>42</v>
      </c>
      <c r="F451" s="54"/>
      <c r="G451" s="29">
        <f>'[1]A. DE PRECIOS CIVIL'!H10923</f>
        <v>81276.583827889699</v>
      </c>
      <c r="H451" s="55">
        <f t="shared" si="59"/>
        <v>0</v>
      </c>
      <c r="I451" s="47"/>
      <c r="J451" s="48" t="e">
        <f t="shared" si="60"/>
        <v>#DIV/0!</v>
      </c>
    </row>
    <row r="452" spans="2:10" hidden="1" x14ac:dyDescent="0.25">
      <c r="B452" s="51"/>
      <c r="C452" s="52" t="s">
        <v>46</v>
      </c>
      <c r="D452" s="138" t="str">
        <f>'[1]A. DE PRECIOS CIVIL'!D10934</f>
        <v>Equipamiento móvil 1 Aula Primaria</v>
      </c>
      <c r="E452" s="27" t="s">
        <v>42</v>
      </c>
      <c r="F452" s="54"/>
      <c r="G452" s="29">
        <f>'[1]A. DE PRECIOS CIVIL'!H10955</f>
        <v>1040862.1370188927</v>
      </c>
      <c r="H452" s="55">
        <f t="shared" si="59"/>
        <v>0</v>
      </c>
      <c r="I452" s="47"/>
      <c r="J452" s="48" t="e">
        <f t="shared" si="60"/>
        <v>#DIV/0!</v>
      </c>
    </row>
    <row r="453" spans="2:10" ht="26.25" hidden="1" customHeight="1" x14ac:dyDescent="0.25">
      <c r="B453" s="51"/>
      <c r="C453" s="52" t="s">
        <v>47</v>
      </c>
      <c r="D453" s="138" t="str">
        <f>'[1]A. DE PRECIOS CIVIL'!D10966</f>
        <v>Equipamiento móvil 1 Aula Secundaria (con pupitre bipersonal)</v>
      </c>
      <c r="E453" s="27" t="s">
        <v>42</v>
      </c>
      <c r="F453" s="54"/>
      <c r="G453" s="29">
        <f>'[1]A. DE PRECIOS CIVIL'!H10987</f>
        <v>1066508.1908491957</v>
      </c>
      <c r="H453" s="55">
        <f t="shared" si="59"/>
        <v>0</v>
      </c>
      <c r="I453" s="47"/>
      <c r="J453" s="48" t="e">
        <f t="shared" si="60"/>
        <v>#DIV/0!</v>
      </c>
    </row>
    <row r="454" spans="2:10" ht="26.25" customHeight="1" x14ac:dyDescent="0.25">
      <c r="B454" s="51"/>
      <c r="C454" s="52" t="s">
        <v>48</v>
      </c>
      <c r="D454" s="138" t="str">
        <f>'[1]A. DE PRECIOS CIVIL'!D10998</f>
        <v>Equipamiento móvil 1 Aula Secundaria (con silla unipersonal y pupitre rebatible)</v>
      </c>
      <c r="E454" s="27" t="s">
        <v>42</v>
      </c>
      <c r="F454" s="54">
        <v>17</v>
      </c>
      <c r="G454" s="29">
        <v>0</v>
      </c>
      <c r="H454" s="55">
        <f t="shared" si="59"/>
        <v>0</v>
      </c>
      <c r="I454" s="47"/>
      <c r="J454" s="48"/>
    </row>
    <row r="455" spans="2:10" x14ac:dyDescent="0.25">
      <c r="B455" s="51"/>
      <c r="C455" s="52" t="s">
        <v>49</v>
      </c>
      <c r="D455" s="138" t="str">
        <f>'[1]A. DE PRECIOS CIVIL'!D11029</f>
        <v>Equipamiento móvil Sector Administrativo</v>
      </c>
      <c r="E455" s="27" t="s">
        <v>42</v>
      </c>
      <c r="F455" s="54">
        <v>1</v>
      </c>
      <c r="G455" s="29">
        <v>0</v>
      </c>
      <c r="H455" s="55">
        <f t="shared" si="59"/>
        <v>0</v>
      </c>
      <c r="I455" s="47"/>
      <c r="J455" s="48"/>
    </row>
    <row r="456" spans="2:10" hidden="1" x14ac:dyDescent="0.25">
      <c r="B456" s="51"/>
      <c r="C456" s="52" t="s">
        <v>50</v>
      </c>
      <c r="D456" s="138" t="str">
        <f>'[1]A. DE PRECIOS CIVIL'!D11060</f>
        <v>Equipamiento móvil Comedor (8 comensales)</v>
      </c>
      <c r="E456" s="27" t="s">
        <v>42</v>
      </c>
      <c r="F456" s="54"/>
      <c r="G456" s="29">
        <f>'[1]A. DE PRECIOS CIVIL'!H11080</f>
        <v>203042.52182547614</v>
      </c>
      <c r="H456" s="55">
        <f t="shared" si="59"/>
        <v>0</v>
      </c>
      <c r="I456" s="47"/>
      <c r="J456" s="48" t="e">
        <f t="shared" si="60"/>
        <v>#DIV/0!</v>
      </c>
    </row>
    <row r="457" spans="2:10" x14ac:dyDescent="0.25">
      <c r="B457" s="51"/>
      <c r="C457" s="52" t="s">
        <v>51</v>
      </c>
      <c r="D457" s="26" t="str">
        <f>'[1]A. DE PRECIOS CIVIL'!D11091</f>
        <v>Equipamiento móvil Sala Docentes</v>
      </c>
      <c r="E457" s="27" t="s">
        <v>42</v>
      </c>
      <c r="F457" s="54">
        <v>1</v>
      </c>
      <c r="G457" s="29">
        <v>0</v>
      </c>
      <c r="H457" s="55">
        <f t="shared" si="59"/>
        <v>0</v>
      </c>
      <c r="I457" s="47"/>
      <c r="J457" s="48"/>
    </row>
    <row r="458" spans="2:10" ht="12.75" hidden="1" customHeight="1" x14ac:dyDescent="0.25">
      <c r="B458" s="51"/>
      <c r="C458" s="52" t="s">
        <v>52</v>
      </c>
      <c r="D458" s="139" t="str">
        <f>'[1]A. DE PRECIOS CIVIL'!D11122</f>
        <v>Equipamiento móvil Biblioteca (10 alumnos)</v>
      </c>
      <c r="E458" s="27" t="s">
        <v>42</v>
      </c>
      <c r="F458" s="54"/>
      <c r="G458" s="29">
        <f>'[1]A. DE PRECIOS CIVIL'!H11142</f>
        <v>276630.69863096415</v>
      </c>
      <c r="H458" s="55">
        <f t="shared" si="59"/>
        <v>0</v>
      </c>
      <c r="I458" s="47"/>
      <c r="J458" s="48" t="e">
        <f t="shared" si="60"/>
        <v>#DIV/0!</v>
      </c>
    </row>
    <row r="459" spans="2:10" hidden="1" x14ac:dyDescent="0.25">
      <c r="B459" s="51"/>
      <c r="C459" s="52" t="s">
        <v>53</v>
      </c>
      <c r="D459" s="26" t="str">
        <f>'[1]A. DE PRECIOS CIVIL'!D11153</f>
        <v>Equipamiento móvil 1 Sala Maternal para Escuela Secundaria</v>
      </c>
      <c r="E459" s="27" t="s">
        <v>42</v>
      </c>
      <c r="F459" s="54"/>
      <c r="G459" s="29">
        <f>'[1]A. DE PRECIOS CIVIL'!H11177</f>
        <v>907497.07227408106</v>
      </c>
      <c r="H459" s="55">
        <f t="shared" si="59"/>
        <v>0</v>
      </c>
      <c r="I459" s="47"/>
      <c r="J459" s="48" t="e">
        <f t="shared" si="60"/>
        <v>#DIV/0!</v>
      </c>
    </row>
    <row r="460" spans="2:10" hidden="1" x14ac:dyDescent="0.25">
      <c r="B460" s="51"/>
      <c r="C460" s="52" t="s">
        <v>167</v>
      </c>
      <c r="D460" s="26" t="str">
        <f>'[1]A. DE PRECIOS CIVIL'!D11188</f>
        <v>Equipamiento móvil laboratorio (silla tipo taburete)</v>
      </c>
      <c r="E460" s="27" t="s">
        <v>42</v>
      </c>
      <c r="F460" s="54"/>
      <c r="G460" s="29">
        <f>'[1]A. DE PRECIOS CIVIL'!H11212</f>
        <v>38890.72689901026</v>
      </c>
      <c r="H460" s="55">
        <f t="shared" si="59"/>
        <v>0</v>
      </c>
      <c r="I460" s="47"/>
      <c r="J460" s="48" t="e">
        <f t="shared" si="60"/>
        <v>#DIV/0!</v>
      </c>
    </row>
    <row r="461" spans="2:10" hidden="1" x14ac:dyDescent="0.25">
      <c r="B461" s="51"/>
      <c r="C461" s="52" t="s">
        <v>168</v>
      </c>
      <c r="D461" s="26" t="str">
        <f>'[1]A. DE PRECIOS CIVIL'!D11223</f>
        <v>Equipamiento móvil sala de jardin de infantes</v>
      </c>
      <c r="E461" s="27" t="s">
        <v>42</v>
      </c>
      <c r="F461" s="54"/>
      <c r="G461" s="29">
        <f>'[1]A. DE PRECIOS CIVIL'!H11245</f>
        <v>1022041.9625912921</v>
      </c>
      <c r="H461" s="55">
        <f t="shared" si="59"/>
        <v>0</v>
      </c>
      <c r="I461" s="47"/>
      <c r="J461" s="48" t="e">
        <f t="shared" si="60"/>
        <v>#DIV/0!</v>
      </c>
    </row>
    <row r="462" spans="2:10" hidden="1" x14ac:dyDescent="0.25">
      <c r="B462" s="51"/>
      <c r="C462" s="52"/>
      <c r="D462" s="26"/>
      <c r="E462" s="27"/>
      <c r="F462" s="54"/>
      <c r="G462" s="29"/>
      <c r="H462" s="55"/>
      <c r="I462" s="47"/>
      <c r="J462" s="48"/>
    </row>
    <row r="463" spans="2:10" hidden="1" x14ac:dyDescent="0.25">
      <c r="B463" s="51"/>
      <c r="C463" s="52"/>
      <c r="D463" s="26"/>
      <c r="E463" s="27"/>
      <c r="F463" s="54"/>
      <c r="G463" s="29"/>
      <c r="H463" s="55"/>
      <c r="I463" s="47"/>
      <c r="J463" s="48"/>
    </row>
    <row r="464" spans="2:10" ht="15.75" thickBot="1" x14ac:dyDescent="0.3">
      <c r="B464" s="87"/>
      <c r="C464" s="88"/>
      <c r="D464" s="89"/>
      <c r="E464" s="90"/>
      <c r="F464" s="71"/>
      <c r="G464" s="91"/>
      <c r="H464" s="105"/>
      <c r="I464" s="93"/>
      <c r="J464" s="94"/>
    </row>
    <row r="465" spans="2:12" ht="18" customHeight="1" thickBot="1" x14ac:dyDescent="0.3">
      <c r="B465" s="11" t="s">
        <v>40</v>
      </c>
      <c r="C465" s="12"/>
      <c r="D465" s="315" t="s">
        <v>169</v>
      </c>
      <c r="E465" s="316"/>
      <c r="F465" s="316"/>
      <c r="G465" s="316"/>
      <c r="H465" s="317"/>
      <c r="I465" s="13">
        <f>SUM(H467:H611)</f>
        <v>0</v>
      </c>
      <c r="J465" s="14"/>
      <c r="K465" s="1" t="s">
        <v>22</v>
      </c>
    </row>
    <row r="466" spans="2:12" ht="15.75" x14ac:dyDescent="0.25">
      <c r="B466" s="135" t="s">
        <v>170</v>
      </c>
      <c r="C466" s="124"/>
      <c r="D466" s="311" t="s">
        <v>171</v>
      </c>
      <c r="E466" s="312"/>
      <c r="F466" s="312"/>
      <c r="G466" s="313"/>
      <c r="H466" s="140"/>
      <c r="I466" s="141"/>
      <c r="J466" s="142"/>
      <c r="K466" s="314" t="s">
        <v>172</v>
      </c>
      <c r="L466" s="266"/>
    </row>
    <row r="467" spans="2:12" ht="25.5" hidden="1" x14ac:dyDescent="0.25">
      <c r="B467" s="143"/>
      <c r="C467" s="103" t="s">
        <v>20</v>
      </c>
      <c r="D467" s="104" t="str">
        <f>'[1]A.P. ELECTRICIDAD'!D6</f>
        <v>Medidor monofásico con pilar de mampostería reglamentario completo</v>
      </c>
      <c r="E467" s="144" t="s">
        <v>166</v>
      </c>
      <c r="F467" s="60">
        <f>[1]DATOS!E6</f>
        <v>0</v>
      </c>
      <c r="G467" s="61">
        <f>'[1]A.P. ELECTRICIDAD'!H33</f>
        <v>146550.99626642754</v>
      </c>
      <c r="H467" s="95">
        <f>+F467*G467</f>
        <v>0</v>
      </c>
      <c r="I467" s="96"/>
      <c r="J467" s="97" t="e">
        <f>H467/$I$1044</f>
        <v>#DIV/0!</v>
      </c>
      <c r="K467" s="145"/>
    </row>
    <row r="468" spans="2:12" ht="27" customHeight="1" x14ac:dyDescent="0.25">
      <c r="B468" s="146"/>
      <c r="C468" s="103" t="s">
        <v>30</v>
      </c>
      <c r="D468" s="104" t="str">
        <f>'[1]A.P. ELECTRICIDAD'!D44</f>
        <v>Medidor trifásico con pilar de mampostería reglamentario completo c/ seccionador bajo carga</v>
      </c>
      <c r="E468" s="144" t="s">
        <v>166</v>
      </c>
      <c r="F468" s="60">
        <v>1</v>
      </c>
      <c r="G468" s="61">
        <v>0</v>
      </c>
      <c r="H468" s="95">
        <f>+F468*G468</f>
        <v>0</v>
      </c>
      <c r="I468" s="96"/>
      <c r="J468" s="97"/>
      <c r="K468" s="145"/>
    </row>
    <row r="469" spans="2:12" x14ac:dyDescent="0.25">
      <c r="B469" s="135" t="s">
        <v>173</v>
      </c>
      <c r="C469" s="52"/>
      <c r="D469" s="311" t="s">
        <v>174</v>
      </c>
      <c r="E469" s="312"/>
      <c r="F469" s="312"/>
      <c r="G469" s="313"/>
      <c r="H469" s="64"/>
      <c r="I469" s="65"/>
      <c r="J469" s="66"/>
      <c r="K469" s="314" t="s">
        <v>175</v>
      </c>
      <c r="L469" s="266"/>
    </row>
    <row r="470" spans="2:12" x14ac:dyDescent="0.25">
      <c r="B470" s="51"/>
      <c r="C470" s="52" t="s">
        <v>20</v>
      </c>
      <c r="D470" s="57" t="str">
        <f>'[1]A.P. ELECTRICIDAD'!D86</f>
        <v>Tablero cisterna completo con automático de tanque</v>
      </c>
      <c r="E470" s="27" t="s">
        <v>162</v>
      </c>
      <c r="F470" s="54">
        <v>1</v>
      </c>
      <c r="G470" s="29">
        <v>0</v>
      </c>
      <c r="H470" s="46">
        <f>+F470*G470</f>
        <v>0</v>
      </c>
      <c r="I470" s="47"/>
      <c r="J470" s="48"/>
    </row>
    <row r="471" spans="2:12" hidden="1" x14ac:dyDescent="0.25">
      <c r="B471" s="51"/>
      <c r="C471" s="52" t="s">
        <v>30</v>
      </c>
      <c r="D471" s="57" t="str">
        <f>'[1]A.P. ELECTRICIDAD'!D126</f>
        <v>Tablero de bomberos</v>
      </c>
      <c r="E471" s="27" t="s">
        <v>162</v>
      </c>
      <c r="F471" s="54">
        <f>[1]DATOS!E10</f>
        <v>0</v>
      </c>
      <c r="G471" s="29">
        <f>'[1]A.P. ELECTRICIDAD'!H147</f>
        <v>58919.547818549494</v>
      </c>
      <c r="H471" s="46">
        <f t="shared" ref="H471:H474" si="61">+F471*G471</f>
        <v>0</v>
      </c>
      <c r="I471" s="47"/>
      <c r="J471" s="48" t="e">
        <f>H471/$I$1044</f>
        <v>#DIV/0!</v>
      </c>
    </row>
    <row r="472" spans="2:12" hidden="1" x14ac:dyDescent="0.25">
      <c r="B472" s="51"/>
      <c r="C472" s="52" t="s">
        <v>31</v>
      </c>
      <c r="D472" s="57" t="str">
        <f>'[1]A.P. ELECTRICIDAD'!D158</f>
        <v>Tablero planta de tratamiento de efluentes cloacales</v>
      </c>
      <c r="E472" s="27" t="s">
        <v>162</v>
      </c>
      <c r="F472" s="54">
        <f>[1]DATOS!E11</f>
        <v>0</v>
      </c>
      <c r="G472" s="29">
        <f>'[1]A.P. ELECTRICIDAD'!H187</f>
        <v>490991.85733567982</v>
      </c>
      <c r="H472" s="46">
        <f t="shared" si="61"/>
        <v>0</v>
      </c>
      <c r="I472" s="47"/>
      <c r="J472" s="48" t="e">
        <f>H472/$I$1044</f>
        <v>#DIV/0!</v>
      </c>
    </row>
    <row r="473" spans="2:12" hidden="1" x14ac:dyDescent="0.25">
      <c r="B473" s="51"/>
      <c r="C473" s="52" t="s">
        <v>32</v>
      </c>
      <c r="D473" s="57" t="str">
        <f>'[1]A.P. ELECTRICIDAD'!D198</f>
        <v>Tablero pozo de bombeo cloacal</v>
      </c>
      <c r="E473" s="27" t="s">
        <v>162</v>
      </c>
      <c r="F473" s="54">
        <f>[1]DATOS!E12</f>
        <v>0</v>
      </c>
      <c r="G473" s="29">
        <f>'[1]A.P. ELECTRICIDAD'!H227</f>
        <v>169253.38757340869</v>
      </c>
      <c r="H473" s="46">
        <f t="shared" si="61"/>
        <v>0</v>
      </c>
      <c r="I473" s="47"/>
      <c r="J473" s="48" t="e">
        <f>H473/$I$1044</f>
        <v>#DIV/0!</v>
      </c>
    </row>
    <row r="474" spans="2:12" hidden="1" x14ac:dyDescent="0.25">
      <c r="B474" s="51"/>
      <c r="C474" s="52" t="s">
        <v>34</v>
      </c>
      <c r="D474" s="57" t="str">
        <f>'[1]A.P. ELECTRICIDAD'!D238</f>
        <v>Tablero bomba sumergible de pozo de explotación</v>
      </c>
      <c r="E474" s="27" t="s">
        <v>162</v>
      </c>
      <c r="F474" s="54">
        <f>[1]DATOS!E13</f>
        <v>0</v>
      </c>
      <c r="G474" s="29">
        <f>'[1]A.P. ELECTRICIDAD'!H267</f>
        <v>92319.685012802613</v>
      </c>
      <c r="H474" s="46">
        <f t="shared" si="61"/>
        <v>0</v>
      </c>
      <c r="I474" s="47"/>
      <c r="J474" s="48" t="e">
        <f>H474/$I$1044</f>
        <v>#DIV/0!</v>
      </c>
    </row>
    <row r="475" spans="2:12" x14ac:dyDescent="0.25">
      <c r="B475" s="51"/>
      <c r="C475" s="52"/>
      <c r="D475" s="57"/>
      <c r="E475" s="27"/>
      <c r="F475" s="54"/>
      <c r="G475" s="29"/>
      <c r="H475" s="46"/>
      <c r="I475" s="47"/>
      <c r="J475" s="48"/>
    </row>
    <row r="476" spans="2:12" x14ac:dyDescent="0.25">
      <c r="B476" s="62" t="s">
        <v>176</v>
      </c>
      <c r="C476" s="80"/>
      <c r="D476" s="311" t="s">
        <v>177</v>
      </c>
      <c r="E476" s="312"/>
      <c r="F476" s="312"/>
      <c r="G476" s="313"/>
      <c r="H476" s="64"/>
      <c r="I476" s="65"/>
      <c r="J476" s="66"/>
      <c r="K476" s="314" t="s">
        <v>178</v>
      </c>
      <c r="L476" s="266"/>
    </row>
    <row r="477" spans="2:12" x14ac:dyDescent="0.25">
      <c r="B477" s="51"/>
      <c r="C477" s="52" t="s">
        <v>20</v>
      </c>
      <c r="D477" s="26" t="str">
        <f>'[1]A.P. ELECTRICIDAD'!D280</f>
        <v>Tablero Metalico 10 Bocas P/embutir. IP 20</v>
      </c>
      <c r="E477" s="27" t="s">
        <v>162</v>
      </c>
      <c r="F477" s="54">
        <v>1</v>
      </c>
      <c r="G477" s="29">
        <v>0</v>
      </c>
      <c r="H477" s="55">
        <f t="shared" ref="H477:H540" si="62">+F477*G477</f>
        <v>0</v>
      </c>
      <c r="I477" s="47"/>
      <c r="J477" s="48"/>
    </row>
    <row r="478" spans="2:12" hidden="1" x14ac:dyDescent="0.25">
      <c r="B478" s="51"/>
      <c r="C478" s="52" t="s">
        <v>30</v>
      </c>
      <c r="D478" s="26" t="str">
        <f>'[1]A.P. ELECTRICIDAD'!D320</f>
        <v>Tablero Metalico 20 Bocas P/embutir. IP 20</v>
      </c>
      <c r="E478" s="27" t="s">
        <v>162</v>
      </c>
      <c r="F478" s="54">
        <f>[1]DATOS!E16</f>
        <v>0</v>
      </c>
      <c r="G478" s="29">
        <f>'[1]A.P. ELECTRICIDAD'!H349</f>
        <v>30890.106678057662</v>
      </c>
      <c r="H478" s="55">
        <f t="shared" si="62"/>
        <v>0</v>
      </c>
      <c r="I478" s="47"/>
      <c r="J478" s="48" t="e">
        <f t="shared" ref="J478:J540" si="63">H478/$I$1044</f>
        <v>#DIV/0!</v>
      </c>
    </row>
    <row r="479" spans="2:12" hidden="1" x14ac:dyDescent="0.25">
      <c r="B479" s="51"/>
      <c r="C479" s="52" t="s">
        <v>31</v>
      </c>
      <c r="D479" s="26" t="str">
        <f>'[1]A.P. ELECTRICIDAD'!D360</f>
        <v>Tablero Metalico 40 Bocas P/embutir. IP 20</v>
      </c>
      <c r="E479" s="27" t="s">
        <v>162</v>
      </c>
      <c r="F479" s="54">
        <f>[1]DATOS!E17</f>
        <v>0</v>
      </c>
      <c r="G479" s="29">
        <f>'[1]A.P. ELECTRICIDAD'!H389</f>
        <v>44625.567162494677</v>
      </c>
      <c r="H479" s="55">
        <f t="shared" si="62"/>
        <v>0</v>
      </c>
      <c r="I479" s="47"/>
      <c r="J479" s="48" t="e">
        <f t="shared" si="63"/>
        <v>#DIV/0!</v>
      </c>
    </row>
    <row r="480" spans="2:12" hidden="1" x14ac:dyDescent="0.25">
      <c r="B480" s="51"/>
      <c r="C480" s="52" t="s">
        <v>32</v>
      </c>
      <c r="D480" s="26" t="str">
        <f>'[1]A.P. ELECTRICIDAD'!D400</f>
        <v>Tablero Metalico 80 Bocas P/embutir. IP 20</v>
      </c>
      <c r="E480" s="27" t="s">
        <v>162</v>
      </c>
      <c r="F480" s="54">
        <f>[1]DATOS!E18</f>
        <v>0</v>
      </c>
      <c r="G480" s="29">
        <f>'[1]A.P. ELECTRICIDAD'!H429</f>
        <v>79925.066285376859</v>
      </c>
      <c r="H480" s="55">
        <f t="shared" si="62"/>
        <v>0</v>
      </c>
      <c r="I480" s="47"/>
      <c r="J480" s="48" t="e">
        <f t="shared" si="63"/>
        <v>#DIV/0!</v>
      </c>
    </row>
    <row r="481" spans="2:10" hidden="1" x14ac:dyDescent="0.25">
      <c r="B481" s="51"/>
      <c r="C481" s="52" t="s">
        <v>34</v>
      </c>
      <c r="D481" s="26" t="str">
        <f>'[1]A.P. ELECTRICIDAD'!D440</f>
        <v>Tablero Metalico 10 Bocas Estanco. - IP 54</v>
      </c>
      <c r="E481" s="27" t="s">
        <v>162</v>
      </c>
      <c r="F481" s="54">
        <f>[1]DATOS!E19</f>
        <v>0</v>
      </c>
      <c r="G481" s="29">
        <f>'[1]A.P. ELECTRICIDAD'!H469</f>
        <v>17347.320858753283</v>
      </c>
      <c r="H481" s="55">
        <f t="shared" si="62"/>
        <v>0</v>
      </c>
      <c r="I481" s="47"/>
      <c r="J481" s="48" t="e">
        <f t="shared" si="63"/>
        <v>#DIV/0!</v>
      </c>
    </row>
    <row r="482" spans="2:10" hidden="1" x14ac:dyDescent="0.25">
      <c r="B482" s="51"/>
      <c r="C482" s="52" t="s">
        <v>35</v>
      </c>
      <c r="D482" s="26" t="str">
        <f>'[1]A.P. ELECTRICIDAD'!D480</f>
        <v>Tablero Metalico 20 Bocas Estanco - IP 54</v>
      </c>
      <c r="E482" s="27" t="s">
        <v>162</v>
      </c>
      <c r="F482" s="54">
        <f>[1]DATOS!E20</f>
        <v>0</v>
      </c>
      <c r="G482" s="29">
        <f>'[1]A.P. ELECTRICIDAD'!H509</f>
        <v>29003.602069124303</v>
      </c>
      <c r="H482" s="55">
        <f t="shared" si="62"/>
        <v>0</v>
      </c>
      <c r="I482" s="47"/>
      <c r="J482" s="48" t="e">
        <f t="shared" si="63"/>
        <v>#DIV/0!</v>
      </c>
    </row>
    <row r="483" spans="2:10" hidden="1" x14ac:dyDescent="0.25">
      <c r="B483" s="51"/>
      <c r="C483" s="52" t="s">
        <v>36</v>
      </c>
      <c r="D483" s="26" t="str">
        <f>'[1]A.P. ELECTRICIDAD'!D520</f>
        <v>Tablero Metalico 36 Bocas  Estanco - IP 54</v>
      </c>
      <c r="E483" s="27" t="s">
        <v>162</v>
      </c>
      <c r="F483" s="54">
        <f>[1]DATOS!E21</f>
        <v>0</v>
      </c>
      <c r="G483" s="29">
        <f>'[1]A.P. ELECTRICIDAD'!H549</f>
        <v>38437.734668214565</v>
      </c>
      <c r="H483" s="55">
        <f t="shared" si="62"/>
        <v>0</v>
      </c>
      <c r="I483" s="47"/>
      <c r="J483" s="48" t="e">
        <f t="shared" si="63"/>
        <v>#DIV/0!</v>
      </c>
    </row>
    <row r="484" spans="2:10" hidden="1" x14ac:dyDescent="0.25">
      <c r="B484" s="51"/>
      <c r="C484" s="52" t="s">
        <v>37</v>
      </c>
      <c r="D484" s="26" t="str">
        <f>'[1]A.P. ELECTRICIDAD'!D560</f>
        <v>Tablero Metalico 72 Bocas  Estanco - IP 54</v>
      </c>
      <c r="E484" s="27" t="s">
        <v>162</v>
      </c>
      <c r="F484" s="54">
        <f>[1]DATOS!E22</f>
        <v>0</v>
      </c>
      <c r="G484" s="29">
        <f>'[1]A.P. ELECTRICIDAD'!H589</f>
        <v>70541.609773365009</v>
      </c>
      <c r="H484" s="55">
        <f t="shared" si="62"/>
        <v>0</v>
      </c>
      <c r="I484" s="47"/>
      <c r="J484" s="48" t="e">
        <f t="shared" si="63"/>
        <v>#DIV/0!</v>
      </c>
    </row>
    <row r="485" spans="2:10" x14ac:dyDescent="0.25">
      <c r="B485" s="51"/>
      <c r="C485" s="52" t="s">
        <v>38</v>
      </c>
      <c r="D485" s="26" t="str">
        <f>'[1]A.P. ELECTRICIDAD'!D600</f>
        <v>Tablero Metalico 108 Bocas  Estanco - IP 54</v>
      </c>
      <c r="E485" s="27" t="s">
        <v>162</v>
      </c>
      <c r="F485" s="54">
        <v>1</v>
      </c>
      <c r="G485" s="29">
        <v>0</v>
      </c>
      <c r="H485" s="55">
        <f t="shared" si="62"/>
        <v>0</v>
      </c>
      <c r="I485" s="47"/>
      <c r="J485" s="48"/>
    </row>
    <row r="486" spans="2:10" x14ac:dyDescent="0.25">
      <c r="B486" s="51"/>
      <c r="C486" s="52" t="s">
        <v>39</v>
      </c>
      <c r="D486" s="26" t="str">
        <f>'[1]A.P. ELECTRICIDAD'!D640</f>
        <v>Instrumentos de medición</v>
      </c>
      <c r="E486" s="27" t="s">
        <v>179</v>
      </c>
      <c r="F486" s="54">
        <v>1</v>
      </c>
      <c r="G486" s="29">
        <v>0</v>
      </c>
      <c r="H486" s="55">
        <f t="shared" si="62"/>
        <v>0</v>
      </c>
      <c r="I486" s="47"/>
      <c r="J486" s="48"/>
    </row>
    <row r="487" spans="2:10" hidden="1" x14ac:dyDescent="0.25">
      <c r="B487" s="51"/>
      <c r="C487" s="52" t="s">
        <v>40</v>
      </c>
      <c r="D487" s="26" t="str">
        <f>'[1]A.P. ELECTRICIDAD'!D673</f>
        <v>Interruptor a tecla 6A unipolar</v>
      </c>
      <c r="E487" s="27" t="s">
        <v>162</v>
      </c>
      <c r="F487" s="54">
        <f>[1]DATOS!E25</f>
        <v>0</v>
      </c>
      <c r="G487" s="29">
        <f>'[1]A.P. ELECTRICIDAD'!H695</f>
        <v>1087.0431105056514</v>
      </c>
      <c r="H487" s="55">
        <f t="shared" si="62"/>
        <v>0</v>
      </c>
      <c r="I487" s="47"/>
      <c r="J487" s="48" t="e">
        <f t="shared" si="63"/>
        <v>#DIV/0!</v>
      </c>
    </row>
    <row r="488" spans="2:10" x14ac:dyDescent="0.25">
      <c r="B488" s="51"/>
      <c r="C488" s="52" t="s">
        <v>41</v>
      </c>
      <c r="D488" s="26" t="str">
        <f>'[1]A.P. ELECTRICIDAD'!D706</f>
        <v>Interruptor Termomagnético 1X6/10/16A</v>
      </c>
      <c r="E488" s="27" t="s">
        <v>162</v>
      </c>
      <c r="F488" s="54">
        <v>13</v>
      </c>
      <c r="G488" s="29">
        <v>0</v>
      </c>
      <c r="H488" s="55">
        <f t="shared" si="62"/>
        <v>0</v>
      </c>
      <c r="I488" s="47"/>
      <c r="J488" s="48"/>
    </row>
    <row r="489" spans="2:10" hidden="1" x14ac:dyDescent="0.25">
      <c r="B489" s="51"/>
      <c r="C489" s="52" t="s">
        <v>43</v>
      </c>
      <c r="D489" s="26" t="str">
        <f>'[1]A.P. ELECTRICIDAD'!D739</f>
        <v>Interruptor Termomagnético 2X6A</v>
      </c>
      <c r="E489" s="27" t="s">
        <v>162</v>
      </c>
      <c r="F489" s="54">
        <f>[1]DATOS!E27</f>
        <v>0</v>
      </c>
      <c r="G489" s="29">
        <f>'[1]A.P. ELECTRICIDAD'!H761</f>
        <v>8225.7141712580669</v>
      </c>
      <c r="H489" s="55">
        <f t="shared" si="62"/>
        <v>0</v>
      </c>
      <c r="I489" s="47"/>
      <c r="J489" s="48" t="e">
        <f t="shared" si="63"/>
        <v>#DIV/0!</v>
      </c>
    </row>
    <row r="490" spans="2:10" x14ac:dyDescent="0.25">
      <c r="B490" s="51"/>
      <c r="C490" s="52" t="s">
        <v>44</v>
      </c>
      <c r="D490" s="26" t="str">
        <f>'[1]A.P. ELECTRICIDAD'!D772</f>
        <v>Interruptor Termomagnético 2X10/25 A</v>
      </c>
      <c r="E490" s="27" t="s">
        <v>162</v>
      </c>
      <c r="F490" s="54">
        <v>20</v>
      </c>
      <c r="G490" s="29">
        <v>0</v>
      </c>
      <c r="H490" s="55">
        <f t="shared" si="62"/>
        <v>0</v>
      </c>
      <c r="I490" s="47"/>
      <c r="J490" s="48"/>
    </row>
    <row r="491" spans="2:10" hidden="1" x14ac:dyDescent="0.25">
      <c r="B491" s="51"/>
      <c r="C491" s="52" t="s">
        <v>45</v>
      </c>
      <c r="D491" s="26" t="str">
        <f>'[1]A.P. ELECTRICIDAD'!D805</f>
        <v>Interruptor Termomagnético 2X32 A</v>
      </c>
      <c r="E491" s="27" t="s">
        <v>162</v>
      </c>
      <c r="F491" s="54">
        <f>[1]DATOS!E29</f>
        <v>0</v>
      </c>
      <c r="G491" s="29">
        <f>'[1]A.P. ELECTRICIDAD'!H827</f>
        <v>9858.7280846595822</v>
      </c>
      <c r="H491" s="55">
        <f t="shared" si="62"/>
        <v>0</v>
      </c>
      <c r="I491" s="47"/>
      <c r="J491" s="48" t="e">
        <f t="shared" si="63"/>
        <v>#DIV/0!</v>
      </c>
    </row>
    <row r="492" spans="2:10" hidden="1" x14ac:dyDescent="0.25">
      <c r="B492" s="51"/>
      <c r="C492" s="52" t="s">
        <v>46</v>
      </c>
      <c r="D492" s="26" t="str">
        <f>'[1]A.P. ELECTRICIDAD'!D838</f>
        <v>Interruptor Termomagnético 4X16/25A</v>
      </c>
      <c r="E492" s="27" t="s">
        <v>162</v>
      </c>
      <c r="F492" s="54">
        <f>[1]DATOS!E30</f>
        <v>0</v>
      </c>
      <c r="G492" s="29">
        <f>'[1]A.P. ELECTRICIDAD'!H860</f>
        <v>15791.12702832049</v>
      </c>
      <c r="H492" s="55">
        <f t="shared" si="62"/>
        <v>0</v>
      </c>
      <c r="I492" s="47"/>
      <c r="J492" s="48" t="e">
        <f t="shared" si="63"/>
        <v>#DIV/0!</v>
      </c>
    </row>
    <row r="493" spans="2:10" hidden="1" x14ac:dyDescent="0.25">
      <c r="B493" s="51"/>
      <c r="C493" s="52" t="s">
        <v>47</v>
      </c>
      <c r="D493" s="26" t="str">
        <f>'[1]A.P. ELECTRICIDAD'!D871</f>
        <v>Interruptor Termomagnético 4X32/40A</v>
      </c>
      <c r="E493" s="27" t="s">
        <v>162</v>
      </c>
      <c r="F493" s="54">
        <f>[1]DATOS!E31</f>
        <v>0</v>
      </c>
      <c r="G493" s="29">
        <f>'[1]A.P. ELECTRICIDAD'!H893</f>
        <v>17929.83182020783</v>
      </c>
      <c r="H493" s="55">
        <f t="shared" si="62"/>
        <v>0</v>
      </c>
      <c r="I493" s="47"/>
      <c r="J493" s="48" t="e">
        <f t="shared" si="63"/>
        <v>#DIV/0!</v>
      </c>
    </row>
    <row r="494" spans="2:10" hidden="1" x14ac:dyDescent="0.25">
      <c r="B494" s="51"/>
      <c r="C494" s="52" t="s">
        <v>48</v>
      </c>
      <c r="D494" s="26" t="str">
        <f>'[1]A.P. ELECTRICIDAD'!D904</f>
        <v>Interruptor Termomagnético 4X63A</v>
      </c>
      <c r="E494" s="27" t="s">
        <v>162</v>
      </c>
      <c r="F494" s="54">
        <f>[1]DATOS!E32</f>
        <v>0</v>
      </c>
      <c r="G494" s="29">
        <f>'[1]A.P. ELECTRICIDAD'!H926</f>
        <v>30760.934526200581</v>
      </c>
      <c r="H494" s="55">
        <f t="shared" si="62"/>
        <v>0</v>
      </c>
      <c r="I494" s="47"/>
      <c r="J494" s="48" t="e">
        <f t="shared" si="63"/>
        <v>#DIV/0!</v>
      </c>
    </row>
    <row r="495" spans="2:10" hidden="1" x14ac:dyDescent="0.25">
      <c r="B495" s="51"/>
      <c r="C495" s="52" t="s">
        <v>49</v>
      </c>
      <c r="D495" s="26" t="str">
        <f>'[1]A.P. ELECTRICIDAD'!D937</f>
        <v>Interruptor Termomagnético 4X80A</v>
      </c>
      <c r="E495" s="27" t="s">
        <v>162</v>
      </c>
      <c r="F495" s="54">
        <f>[1]DATOS!E33</f>
        <v>0</v>
      </c>
      <c r="G495" s="29">
        <f>'[1]A.P. ELECTRICIDAD'!H959</f>
        <v>64715.516999326726</v>
      </c>
      <c r="H495" s="55">
        <f t="shared" si="62"/>
        <v>0</v>
      </c>
      <c r="I495" s="47"/>
      <c r="J495" s="48" t="e">
        <f t="shared" si="63"/>
        <v>#DIV/0!</v>
      </c>
    </row>
    <row r="496" spans="2:10" hidden="1" x14ac:dyDescent="0.25">
      <c r="B496" s="51"/>
      <c r="C496" s="52" t="s">
        <v>50</v>
      </c>
      <c r="D496" s="57" t="str">
        <f>'[1]A.P. ELECTRICIDAD'!D970</f>
        <v>Interruptor Termomagnético 4X100A</v>
      </c>
      <c r="E496" s="27" t="s">
        <v>162</v>
      </c>
      <c r="F496" s="54">
        <f>[1]DATOS!E34</f>
        <v>0</v>
      </c>
      <c r="G496" s="29">
        <f>'[1]A.P. ELECTRICIDAD'!H992</f>
        <v>77550.135724415202</v>
      </c>
      <c r="H496" s="55">
        <f t="shared" si="62"/>
        <v>0</v>
      </c>
      <c r="I496" s="47"/>
      <c r="J496" s="48" t="e">
        <f t="shared" si="63"/>
        <v>#DIV/0!</v>
      </c>
    </row>
    <row r="497" spans="2:10" hidden="1" x14ac:dyDescent="0.25">
      <c r="B497" s="51"/>
      <c r="C497" s="52" t="s">
        <v>51</v>
      </c>
      <c r="D497" s="26" t="str">
        <f>'[1]A.P. ELECTRICIDAD'!D1003</f>
        <v>Interruptor Termomagnético 4X160A NS 160 N</v>
      </c>
      <c r="E497" s="27" t="s">
        <v>162</v>
      </c>
      <c r="F497" s="54">
        <f>[1]DATOS!E35</f>
        <v>0</v>
      </c>
      <c r="G497" s="29">
        <f>'[1]A.P. ELECTRICIDAD'!H1025</f>
        <v>113223.22883938484</v>
      </c>
      <c r="H497" s="55">
        <f t="shared" si="62"/>
        <v>0</v>
      </c>
      <c r="I497" s="47"/>
      <c r="J497" s="48" t="e">
        <f t="shared" si="63"/>
        <v>#DIV/0!</v>
      </c>
    </row>
    <row r="498" spans="2:10" ht="24" hidden="1" customHeight="1" x14ac:dyDescent="0.25">
      <c r="B498" s="51"/>
      <c r="C498" s="52" t="s">
        <v>52</v>
      </c>
      <c r="D498" s="57" t="str">
        <f>'[1]A.P. ELECTRICIDAD'!D1036</f>
        <v>Interruptor Termomagnético 4X200A NS 200 N c/ regule térmico</v>
      </c>
      <c r="E498" s="27" t="s">
        <v>162</v>
      </c>
      <c r="F498" s="54">
        <f>[1]DATOS!E36</f>
        <v>0</v>
      </c>
      <c r="G498" s="29">
        <f>'[1]A.P. ELECTRICIDAD'!H1058</f>
        <v>156731.80497985787</v>
      </c>
      <c r="H498" s="55">
        <f t="shared" si="62"/>
        <v>0</v>
      </c>
      <c r="I498" s="47"/>
      <c r="J498" s="48" t="e">
        <f t="shared" si="63"/>
        <v>#DIV/0!</v>
      </c>
    </row>
    <row r="499" spans="2:10" ht="25.5" hidden="1" customHeight="1" x14ac:dyDescent="0.25">
      <c r="B499" s="51"/>
      <c r="C499" s="52" t="s">
        <v>53</v>
      </c>
      <c r="D499" s="57" t="str">
        <f>'[1]A.P. ELECTRICIDAD'!D1069</f>
        <v>Interruptor Termomagnético 4X250A NS 250 N c/ regule térmico</v>
      </c>
      <c r="E499" s="27" t="s">
        <v>162</v>
      </c>
      <c r="F499" s="54">
        <f>[1]DATOS!E37</f>
        <v>0</v>
      </c>
      <c r="G499" s="29">
        <f>'[1]A.P. ELECTRICIDAD'!H1091</f>
        <v>156731.80497985787</v>
      </c>
      <c r="H499" s="55">
        <f t="shared" si="62"/>
        <v>0</v>
      </c>
      <c r="I499" s="47"/>
      <c r="J499" s="48" t="e">
        <f t="shared" si="63"/>
        <v>#DIV/0!</v>
      </c>
    </row>
    <row r="500" spans="2:10" x14ac:dyDescent="0.25">
      <c r="B500" s="51"/>
      <c r="C500" s="52" t="s">
        <v>167</v>
      </c>
      <c r="D500" s="57" t="str">
        <f>'[1]A.P. ELECTRICIDAD'!D1102</f>
        <v>Interruptor automático diferencial bipolar 2x25 A 30 mA</v>
      </c>
      <c r="E500" s="27" t="s">
        <v>162</v>
      </c>
      <c r="F500" s="54">
        <v>20</v>
      </c>
      <c r="G500" s="29">
        <v>0</v>
      </c>
      <c r="H500" s="55">
        <f t="shared" si="62"/>
        <v>0</v>
      </c>
      <c r="I500" s="47"/>
      <c r="J500" s="48"/>
    </row>
    <row r="501" spans="2:10" hidden="1" x14ac:dyDescent="0.25">
      <c r="B501" s="51"/>
      <c r="C501" s="52" t="s">
        <v>168</v>
      </c>
      <c r="D501" s="57" t="str">
        <f>'[1]A.P. ELECTRICIDAD'!D1135</f>
        <v>Interruptor automático diferencial bipolar 2x40 A 30 mA</v>
      </c>
      <c r="E501" s="27" t="s">
        <v>162</v>
      </c>
      <c r="F501" s="54">
        <f>[1]DATOS!E39</f>
        <v>0</v>
      </c>
      <c r="G501" s="29">
        <f>'[1]A.P. ELECTRICIDAD'!H1157</f>
        <v>20988.145516247161</v>
      </c>
      <c r="H501" s="55">
        <f t="shared" si="62"/>
        <v>0</v>
      </c>
      <c r="I501" s="47"/>
      <c r="J501" s="48" t="e">
        <f t="shared" si="63"/>
        <v>#DIV/0!</v>
      </c>
    </row>
    <row r="502" spans="2:10" hidden="1" x14ac:dyDescent="0.25">
      <c r="B502" s="51"/>
      <c r="C502" s="52" t="s">
        <v>180</v>
      </c>
      <c r="D502" s="57" t="str">
        <f>'[1]A.P. ELECTRICIDAD'!D1168</f>
        <v>Interruptor automático diferencial bipolar 2x32 A 300 mA</v>
      </c>
      <c r="E502" s="27" t="s">
        <v>162</v>
      </c>
      <c r="F502" s="54">
        <f>[1]DATOS!E40</f>
        <v>0</v>
      </c>
      <c r="G502" s="29">
        <f>'[1]A.P. ELECTRICIDAD'!H1190</f>
        <v>25906.325514197139</v>
      </c>
      <c r="H502" s="55">
        <f t="shared" si="62"/>
        <v>0</v>
      </c>
      <c r="I502" s="47"/>
      <c r="J502" s="48" t="e">
        <f t="shared" si="63"/>
        <v>#DIV/0!</v>
      </c>
    </row>
    <row r="503" spans="2:10" ht="26.25" hidden="1" customHeight="1" x14ac:dyDescent="0.25">
      <c r="B503" s="51"/>
      <c r="C503" s="52" t="s">
        <v>181</v>
      </c>
      <c r="D503" s="57" t="str">
        <f>'[1]A.P. ELECTRICIDAD'!D1201</f>
        <v>Interruptor automático diferencial bipolar superinmunizado 2x25 A 30 mA</v>
      </c>
      <c r="E503" s="27" t="s">
        <v>162</v>
      </c>
      <c r="F503" s="54">
        <f>[1]DATOS!E41</f>
        <v>0</v>
      </c>
      <c r="G503" s="29">
        <f>'[1]A.P. ELECTRICIDAD'!H1223</f>
        <v>44427.948717673884</v>
      </c>
      <c r="H503" s="55">
        <f t="shared" si="62"/>
        <v>0</v>
      </c>
      <c r="I503" s="47"/>
      <c r="J503" s="48" t="e">
        <f t="shared" si="63"/>
        <v>#DIV/0!</v>
      </c>
    </row>
    <row r="504" spans="2:10" ht="26.25" hidden="1" customHeight="1" x14ac:dyDescent="0.25">
      <c r="B504" s="51"/>
      <c r="C504" s="52" t="s">
        <v>182</v>
      </c>
      <c r="D504" s="57" t="str">
        <f>'[1]A.P. ELECTRICIDAD'!D1234</f>
        <v>Interruptor automático diferencial bipolar superinmunizado 2x40 A 30 mA</v>
      </c>
      <c r="E504" s="27" t="s">
        <v>162</v>
      </c>
      <c r="F504" s="54">
        <f>[1]DATOS!E42</f>
        <v>0</v>
      </c>
      <c r="G504" s="29">
        <f>'[1]A.P. ELECTRICIDAD'!H1256</f>
        <v>46955.217588515145</v>
      </c>
      <c r="H504" s="55">
        <f t="shared" si="62"/>
        <v>0</v>
      </c>
      <c r="I504" s="47"/>
      <c r="J504" s="48" t="e">
        <f t="shared" si="63"/>
        <v>#DIV/0!</v>
      </c>
    </row>
    <row r="505" spans="2:10" ht="16.5" hidden="1" customHeight="1" x14ac:dyDescent="0.25">
      <c r="B505" s="51"/>
      <c r="C505" s="52" t="s">
        <v>183</v>
      </c>
      <c r="D505" s="57" t="str">
        <f>'[1]A.P. ELECTRICIDAD'!D1267</f>
        <v>Interruptor automático diferencial tetrapolar 4x25 A 30 mA</v>
      </c>
      <c r="E505" s="27" t="s">
        <v>162</v>
      </c>
      <c r="F505" s="54">
        <f>[1]DATOS!E43</f>
        <v>0</v>
      </c>
      <c r="G505" s="29">
        <f>'[1]A.P. ELECTRICIDAD'!H1289</f>
        <v>29221.407306795227</v>
      </c>
      <c r="H505" s="55">
        <f t="shared" si="62"/>
        <v>0</v>
      </c>
      <c r="I505" s="47"/>
      <c r="J505" s="48" t="e">
        <f t="shared" si="63"/>
        <v>#DIV/0!</v>
      </c>
    </row>
    <row r="506" spans="2:10" ht="14.25" hidden="1" customHeight="1" x14ac:dyDescent="0.25">
      <c r="B506" s="51"/>
      <c r="C506" s="52" t="s">
        <v>184</v>
      </c>
      <c r="D506" s="57" t="str">
        <f>'[1]A.P. ELECTRICIDAD'!D1300</f>
        <v>Interruptor automático diferencial tetrapolar 4x40/63 A 30 mA</v>
      </c>
      <c r="E506" s="27" t="s">
        <v>162</v>
      </c>
      <c r="F506" s="54">
        <f>[1]DATOS!E44</f>
        <v>0</v>
      </c>
      <c r="G506" s="29">
        <f>'[1]A.P. ELECTRICIDAD'!H1322</f>
        <v>40358.967844998391</v>
      </c>
      <c r="H506" s="55">
        <f t="shared" si="62"/>
        <v>0</v>
      </c>
      <c r="I506" s="47"/>
      <c r="J506" s="48" t="e">
        <f t="shared" si="63"/>
        <v>#DIV/0!</v>
      </c>
    </row>
    <row r="507" spans="2:10" ht="13.5" hidden="1" customHeight="1" x14ac:dyDescent="0.25">
      <c r="B507" s="51"/>
      <c r="C507" s="52" t="s">
        <v>185</v>
      </c>
      <c r="D507" s="57" t="str">
        <f>'[1]A.P. ELECTRICIDAD'!D1333</f>
        <v>Interruptor automático diferencial tetrapolar 4x16 A 300 mA</v>
      </c>
      <c r="E507" s="27" t="s">
        <v>162</v>
      </c>
      <c r="F507" s="54">
        <f>[1]DATOS!E45</f>
        <v>0</v>
      </c>
      <c r="G507" s="29">
        <f>'[1]A.P. ELECTRICIDAD'!H1355</f>
        <v>28484.104731867985</v>
      </c>
      <c r="H507" s="55">
        <f t="shared" si="62"/>
        <v>0</v>
      </c>
      <c r="I507" s="47"/>
      <c r="J507" s="48" t="e">
        <f t="shared" si="63"/>
        <v>#DIV/0!</v>
      </c>
    </row>
    <row r="508" spans="2:10" hidden="1" x14ac:dyDescent="0.25">
      <c r="B508" s="51"/>
      <c r="C508" s="52" t="s">
        <v>186</v>
      </c>
      <c r="D508" s="57" t="str">
        <f>'[1]A.P. ELECTRICIDAD'!D1366</f>
        <v>Interruptor automático diferencial tetrapolar 4x25 A 300 mA</v>
      </c>
      <c r="E508" s="27" t="s">
        <v>162</v>
      </c>
      <c r="F508" s="54">
        <f>[1]DATOS!E46</f>
        <v>0</v>
      </c>
      <c r="G508" s="29">
        <f>'[1]A.P. ELECTRICIDAD'!H1388</f>
        <v>33355.959218205528</v>
      </c>
      <c r="H508" s="55">
        <f t="shared" si="62"/>
        <v>0</v>
      </c>
      <c r="I508" s="47"/>
      <c r="J508" s="48" t="e">
        <f t="shared" si="63"/>
        <v>#DIV/0!</v>
      </c>
    </row>
    <row r="509" spans="2:10" hidden="1" x14ac:dyDescent="0.25">
      <c r="B509" s="51"/>
      <c r="C509" s="52" t="s">
        <v>187</v>
      </c>
      <c r="D509" s="57" t="str">
        <f>'[1]A.P. ELECTRICIDAD'!D1399</f>
        <v>Interruptor automático diferencial tetrapolar 4x40 A 300 mA</v>
      </c>
      <c r="E509" s="27" t="s">
        <v>162</v>
      </c>
      <c r="F509" s="54">
        <f>[1]DATOS!E47</f>
        <v>0</v>
      </c>
      <c r="G509" s="29">
        <f>'[1]A.P. ELECTRICIDAD'!H1421</f>
        <v>35191.370570101913</v>
      </c>
      <c r="H509" s="55">
        <f t="shared" si="62"/>
        <v>0</v>
      </c>
      <c r="I509" s="47"/>
      <c r="J509" s="48" t="e">
        <f t="shared" si="63"/>
        <v>#DIV/0!</v>
      </c>
    </row>
    <row r="510" spans="2:10" hidden="1" x14ac:dyDescent="0.25">
      <c r="B510" s="51"/>
      <c r="C510" s="52" t="s">
        <v>188</v>
      </c>
      <c r="D510" s="57" t="str">
        <f>'[1]A.P. ELECTRICIDAD'!D1432</f>
        <v>Interruptor automático diferencial tetrapolar 4x63 A 300 mA</v>
      </c>
      <c r="E510" s="27" t="s">
        <v>162</v>
      </c>
      <c r="F510" s="54">
        <f>[1]DATOS!E48</f>
        <v>0</v>
      </c>
      <c r="G510" s="29">
        <f>'[1]A.P. ELECTRICIDAD'!H1454</f>
        <v>52782.422543012981</v>
      </c>
      <c r="H510" s="55">
        <f t="shared" si="62"/>
        <v>0</v>
      </c>
      <c r="I510" s="47"/>
      <c r="J510" s="48" t="e">
        <f t="shared" si="63"/>
        <v>#DIV/0!</v>
      </c>
    </row>
    <row r="511" spans="2:10" x14ac:dyDescent="0.25">
      <c r="B511" s="51"/>
      <c r="C511" s="52" t="s">
        <v>189</v>
      </c>
      <c r="D511" s="57" t="str">
        <f>'[1]A.P. ELECTRICIDAD'!D1465</f>
        <v>Interruptor automático diferencial tetrapolar 4x80 A 300 mA</v>
      </c>
      <c r="E511" s="27" t="s">
        <v>162</v>
      </c>
      <c r="F511" s="54">
        <v>3</v>
      </c>
      <c r="G511" s="29">
        <v>0</v>
      </c>
      <c r="H511" s="55">
        <f t="shared" si="62"/>
        <v>0</v>
      </c>
      <c r="I511" s="47"/>
      <c r="J511" s="48"/>
    </row>
    <row r="512" spans="2:10" hidden="1" x14ac:dyDescent="0.25">
      <c r="B512" s="51"/>
      <c r="C512" s="52" t="s">
        <v>190</v>
      </c>
      <c r="D512" s="57" t="str">
        <f>'[1]A.P. ELECTRICIDAD'!D1498</f>
        <v>Interruptor automático diferencial tetrapolar 4x100 A 300 mA</v>
      </c>
      <c r="E512" s="27" t="s">
        <v>162</v>
      </c>
      <c r="F512" s="54">
        <f>[1]DATOS!E50</f>
        <v>0</v>
      </c>
      <c r="G512" s="29">
        <f>'[1]A.P. ELECTRICIDAD'!H1520</f>
        <v>108728.24652826018</v>
      </c>
      <c r="H512" s="55">
        <f t="shared" si="62"/>
        <v>0</v>
      </c>
      <c r="I512" s="47"/>
      <c r="J512" s="48" t="e">
        <f t="shared" si="63"/>
        <v>#DIV/0!</v>
      </c>
    </row>
    <row r="513" spans="2:10" x14ac:dyDescent="0.25">
      <c r="B513" s="51"/>
      <c r="C513" s="52" t="s">
        <v>191</v>
      </c>
      <c r="D513" s="57" t="str">
        <f>'[1]A.P. ELECTRICIDAD'!D1531</f>
        <v>Guardamotor hasta 15 A 3 polos</v>
      </c>
      <c r="E513" s="27" t="s">
        <v>162</v>
      </c>
      <c r="F513" s="54">
        <v>1</v>
      </c>
      <c r="G513" s="29">
        <v>0</v>
      </c>
      <c r="H513" s="55">
        <f t="shared" si="62"/>
        <v>0</v>
      </c>
      <c r="I513" s="47"/>
      <c r="J513" s="48"/>
    </row>
    <row r="514" spans="2:10" ht="25.5" customHeight="1" x14ac:dyDescent="0.25">
      <c r="B514" s="51"/>
      <c r="C514" s="52" t="s">
        <v>192</v>
      </c>
      <c r="D514" s="57" t="str">
        <f>'[1]A.P. ELECTRICIDAD'!D1564</f>
        <v xml:space="preserve">Conductor envainado 2 x 0,5 mm2 con caño de PVC 3,2 Ø 40 mm </v>
      </c>
      <c r="E514" s="27" t="s">
        <v>28</v>
      </c>
      <c r="F514" s="54">
        <v>16</v>
      </c>
      <c r="G514" s="29">
        <v>0</v>
      </c>
      <c r="H514" s="55">
        <f t="shared" si="62"/>
        <v>0</v>
      </c>
      <c r="I514" s="47"/>
      <c r="J514" s="48"/>
    </row>
    <row r="515" spans="2:10" ht="24.75" hidden="1" customHeight="1" x14ac:dyDescent="0.25">
      <c r="B515" s="51"/>
      <c r="C515" s="52" t="s">
        <v>193</v>
      </c>
      <c r="D515" s="57" t="str">
        <f>'[1]A.P. ELECTRICIDAD'!D1597</f>
        <v xml:space="preserve">Conductor envainado 2 x 4 mm2 con caño de PVC 3,2 Ø 40 mm </v>
      </c>
      <c r="E515" s="27" t="s">
        <v>28</v>
      </c>
      <c r="F515" s="54">
        <f>[1]DATOS!E53</f>
        <v>0</v>
      </c>
      <c r="G515" s="29">
        <f>'[1]A.P. ELECTRICIDAD'!H1619</f>
        <v>2506.3613850957736</v>
      </c>
      <c r="H515" s="55">
        <f t="shared" si="62"/>
        <v>0</v>
      </c>
      <c r="I515" s="47"/>
      <c r="J515" s="48" t="e">
        <f t="shared" si="63"/>
        <v>#DIV/0!</v>
      </c>
    </row>
    <row r="516" spans="2:10" ht="24" hidden="1" customHeight="1" x14ac:dyDescent="0.25">
      <c r="B516" s="51"/>
      <c r="C516" s="52" t="s">
        <v>194</v>
      </c>
      <c r="D516" s="57" t="str">
        <f>'[1]A.P. ELECTRICIDAD'!D1630</f>
        <v xml:space="preserve">Conductor subterráneo 2 x 2,5 mm2 con caño de PVC 3,2 Ø 40 mm </v>
      </c>
      <c r="E516" s="27" t="s">
        <v>28</v>
      </c>
      <c r="F516" s="54">
        <f>[1]DATOS!E54</f>
        <v>0</v>
      </c>
      <c r="G516" s="29">
        <f>'[1]A.P. ELECTRICIDAD'!H1652</f>
        <v>2337.4848462022146</v>
      </c>
      <c r="H516" s="55">
        <f t="shared" si="62"/>
        <v>0</v>
      </c>
      <c r="I516" s="47"/>
      <c r="J516" s="48" t="e">
        <f t="shared" si="63"/>
        <v>#DIV/0!</v>
      </c>
    </row>
    <row r="517" spans="2:10" ht="24.75" hidden="1" customHeight="1" x14ac:dyDescent="0.25">
      <c r="B517" s="51"/>
      <c r="C517" s="52" t="s">
        <v>195</v>
      </c>
      <c r="D517" s="57" t="str">
        <f>'[1]A.P. ELECTRICIDAD'!D1663</f>
        <v xml:space="preserve">Conductor subterráneo 2 x 6 mm2 con caño de PVC 3,2 Ø 40 mm </v>
      </c>
      <c r="E517" s="27" t="s">
        <v>28</v>
      </c>
      <c r="F517" s="54">
        <f>[1]DATOS!E55</f>
        <v>0</v>
      </c>
      <c r="G517" s="29">
        <f>'[1]A.P. ELECTRICIDAD'!H1685</f>
        <v>2708.3256492907881</v>
      </c>
      <c r="H517" s="55">
        <f t="shared" si="62"/>
        <v>0</v>
      </c>
      <c r="I517" s="47"/>
      <c r="J517" s="48" t="e">
        <f t="shared" si="63"/>
        <v>#DIV/0!</v>
      </c>
    </row>
    <row r="518" spans="2:10" ht="24.75" hidden="1" customHeight="1" x14ac:dyDescent="0.25">
      <c r="B518" s="51"/>
      <c r="C518" s="52" t="s">
        <v>196</v>
      </c>
      <c r="D518" s="57" t="str">
        <f>'[1]A.P. ELECTRICIDAD'!D1696</f>
        <v xml:space="preserve">Conductor subterráneo 3 x 2,5 mm2 con caño de PVC 3,2 Ø 40 mm </v>
      </c>
      <c r="E518" s="27" t="s">
        <v>28</v>
      </c>
      <c r="F518" s="54">
        <f>[1]DATOS!E56</f>
        <v>0</v>
      </c>
      <c r="G518" s="29">
        <f>'[1]A.P. ELECTRICIDAD'!H1718</f>
        <v>2456.6948944797696</v>
      </c>
      <c r="H518" s="55">
        <f t="shared" si="62"/>
        <v>0</v>
      </c>
      <c r="I518" s="47"/>
      <c r="J518" s="48" t="e">
        <f t="shared" si="63"/>
        <v>#DIV/0!</v>
      </c>
    </row>
    <row r="519" spans="2:10" ht="26.25" hidden="1" customHeight="1" x14ac:dyDescent="0.25">
      <c r="B519" s="51"/>
      <c r="C519" s="52" t="s">
        <v>197</v>
      </c>
      <c r="D519" s="57" t="str">
        <f>'[1]A.P. ELECTRICIDAD'!D1729</f>
        <v xml:space="preserve">Conductor subterráneo 3 x 4 mm2 con caño de PVC 3,2 Ø 40 mm </v>
      </c>
      <c r="E519" s="27" t="s">
        <v>28</v>
      </c>
      <c r="F519" s="54">
        <f>[1]DATOS!E57</f>
        <v>0</v>
      </c>
      <c r="G519" s="29">
        <f>'[1]A.P. ELECTRICIDAD'!H1751</f>
        <v>2688.4660335771509</v>
      </c>
      <c r="H519" s="55">
        <f t="shared" si="62"/>
        <v>0</v>
      </c>
      <c r="I519" s="47"/>
      <c r="J519" s="48" t="e">
        <f t="shared" si="63"/>
        <v>#DIV/0!</v>
      </c>
    </row>
    <row r="520" spans="2:10" ht="27" hidden="1" customHeight="1" x14ac:dyDescent="0.25">
      <c r="B520" s="51"/>
      <c r="C520" s="52" t="s">
        <v>198</v>
      </c>
      <c r="D520" s="57" t="str">
        <f>'[1]A.P. ELECTRICIDAD'!D1762</f>
        <v xml:space="preserve">Conductor subterráneo 3 x 25 + 1 x 16 mm2 con caño de PVC 3,2 Ø 40 mm </v>
      </c>
      <c r="E520" s="27" t="s">
        <v>28</v>
      </c>
      <c r="F520" s="54">
        <f>[1]DATOS!E58</f>
        <v>0</v>
      </c>
      <c r="G520" s="29">
        <f>'[1]A.P. ELECTRICIDAD'!H1784</f>
        <v>6275.6047590199432</v>
      </c>
      <c r="H520" s="55">
        <f t="shared" si="62"/>
        <v>0</v>
      </c>
      <c r="I520" s="47"/>
      <c r="J520" s="48" t="e">
        <f t="shared" si="63"/>
        <v>#DIV/0!</v>
      </c>
    </row>
    <row r="521" spans="2:10" ht="25.5" hidden="1" customHeight="1" x14ac:dyDescent="0.25">
      <c r="B521" s="51"/>
      <c r="C521" s="52" t="s">
        <v>199</v>
      </c>
      <c r="D521" s="57" t="str">
        <f>'[1]A.P. ELECTRICIDAD'!D1795</f>
        <v xml:space="preserve">Conductor subterráneo tetrafilar 3 x 35+1 x 16 mm2con caño de PVC 3,2 Ø 63 mm </v>
      </c>
      <c r="E521" s="27" t="s">
        <v>28</v>
      </c>
      <c r="F521" s="54">
        <f>[1]DATOS!E59</f>
        <v>0</v>
      </c>
      <c r="G521" s="29">
        <f>'[1]A.P. ELECTRICIDAD'!H1817</f>
        <v>8001.2100185521776</v>
      </c>
      <c r="H521" s="55">
        <f t="shared" si="62"/>
        <v>0</v>
      </c>
      <c r="I521" s="47"/>
      <c r="J521" s="48" t="e">
        <f t="shared" si="63"/>
        <v>#DIV/0!</v>
      </c>
    </row>
    <row r="522" spans="2:10" ht="27" hidden="1" customHeight="1" x14ac:dyDescent="0.25">
      <c r="B522" s="51"/>
      <c r="C522" s="52" t="s">
        <v>200</v>
      </c>
      <c r="D522" s="57" t="str">
        <f>'[1]A.P. ELECTRICIDAD'!D1828</f>
        <v xml:space="preserve">Conductor subterráneo tetrafilar 3 x 50+1 x 25 mm2con caño de PVC 3,2 Ø 63 mm </v>
      </c>
      <c r="E522" s="27" t="s">
        <v>28</v>
      </c>
      <c r="F522" s="54">
        <f>[1]DATOS!E60</f>
        <v>0</v>
      </c>
      <c r="G522" s="29">
        <f>'[1]A.P. ELECTRICIDAD'!H1850</f>
        <v>10964.271663559652</v>
      </c>
      <c r="H522" s="55">
        <f t="shared" si="62"/>
        <v>0</v>
      </c>
      <c r="I522" s="47"/>
      <c r="J522" s="48" t="e">
        <f t="shared" si="63"/>
        <v>#DIV/0!</v>
      </c>
    </row>
    <row r="523" spans="2:10" ht="24.75" hidden="1" customHeight="1" x14ac:dyDescent="0.25">
      <c r="B523" s="51"/>
      <c r="C523" s="52" t="s">
        <v>201</v>
      </c>
      <c r="D523" s="57" t="str">
        <f>'[1]A.P. ELECTRICIDAD'!D1861</f>
        <v xml:space="preserve">Conductor subterráneo tetrafilar 4 x 2,5 mm2 con caño de PVC 3,2 Ø 40 mm </v>
      </c>
      <c r="E523" s="27" t="s">
        <v>28</v>
      </c>
      <c r="F523" s="54">
        <f>[1]DATOS!E61</f>
        <v>0</v>
      </c>
      <c r="G523" s="29">
        <f>'[1]A.P. ELECTRICIDAD'!H1883</f>
        <v>2590.6338668894073</v>
      </c>
      <c r="H523" s="55">
        <f t="shared" si="62"/>
        <v>0</v>
      </c>
      <c r="I523" s="47"/>
      <c r="J523" s="48" t="e">
        <f t="shared" si="63"/>
        <v>#DIV/0!</v>
      </c>
    </row>
    <row r="524" spans="2:10" ht="24.75" hidden="1" customHeight="1" x14ac:dyDescent="0.25">
      <c r="B524" s="51"/>
      <c r="C524" s="52" t="s">
        <v>202</v>
      </c>
      <c r="D524" s="57" t="str">
        <f>'[1]A.P. ELECTRICIDAD'!D1894</f>
        <v xml:space="preserve">Conductor subterráneo tetrafilar 4 x 4 mm2 con caño de PVC 3,2 Ø 40 mm </v>
      </c>
      <c r="E524" s="27" t="s">
        <v>28</v>
      </c>
      <c r="F524" s="54">
        <f>[1]DATOS!E62</f>
        <v>0</v>
      </c>
      <c r="G524" s="29">
        <f>'[1]A.P. ELECTRICIDAD'!H1916</f>
        <v>2876.3645242526645</v>
      </c>
      <c r="H524" s="55">
        <f t="shared" si="62"/>
        <v>0</v>
      </c>
      <c r="I524" s="47"/>
      <c r="J524" s="48" t="e">
        <f t="shared" si="63"/>
        <v>#DIV/0!</v>
      </c>
    </row>
    <row r="525" spans="2:10" ht="27" hidden="1" customHeight="1" x14ac:dyDescent="0.25">
      <c r="B525" s="51"/>
      <c r="C525" s="52" t="s">
        <v>203</v>
      </c>
      <c r="D525" s="57" t="str">
        <f>'[1]A.P. ELECTRICIDAD'!D1927</f>
        <v xml:space="preserve">Conductor subterráneo tetrafilar 4 x 6 mm2 con caño de PVC 3,2 Ø 40 mm </v>
      </c>
      <c r="E525" s="27" t="s">
        <v>28</v>
      </c>
      <c r="F525" s="54">
        <f>[1]DATOS!E63</f>
        <v>0</v>
      </c>
      <c r="G525" s="29">
        <f>'[1]A.P. ELECTRICIDAD'!H1949</f>
        <v>3239.0904580030647</v>
      </c>
      <c r="H525" s="55">
        <f t="shared" si="62"/>
        <v>0</v>
      </c>
      <c r="I525" s="47"/>
      <c r="J525" s="48" t="e">
        <f t="shared" si="63"/>
        <v>#DIV/0!</v>
      </c>
    </row>
    <row r="526" spans="2:10" ht="27.75" hidden="1" customHeight="1" x14ac:dyDescent="0.25">
      <c r="B526" s="51"/>
      <c r="C526" s="52" t="s">
        <v>204</v>
      </c>
      <c r="D526" s="57" t="str">
        <f>'[1]A.P. ELECTRICIDAD'!D1960</f>
        <v xml:space="preserve">Conductor subterráneo tetrafilar 4 x 10 mm2 con caño de PVC 3,2 Ø 63 mm </v>
      </c>
      <c r="E526" s="27" t="s">
        <v>28</v>
      </c>
      <c r="F526" s="54">
        <f>[1]DATOS!E64</f>
        <v>0</v>
      </c>
      <c r="G526" s="29">
        <f>'[1]A.P. ELECTRICIDAD'!H1982</f>
        <v>4294.7739881722791</v>
      </c>
      <c r="H526" s="55">
        <f t="shared" si="62"/>
        <v>0</v>
      </c>
      <c r="I526" s="47"/>
      <c r="J526" s="48" t="e">
        <f t="shared" si="63"/>
        <v>#DIV/0!</v>
      </c>
    </row>
    <row r="527" spans="2:10" ht="26.25" hidden="1" customHeight="1" x14ac:dyDescent="0.25">
      <c r="B527" s="51"/>
      <c r="C527" s="52" t="s">
        <v>205</v>
      </c>
      <c r="D527" s="57" t="str">
        <f>'[1]A.P. ELECTRICIDAD'!D1993</f>
        <v xml:space="preserve">Conductor subterraneo tetrafilar 4 x 16 mm2 con caño de PVC 3,2 Ø 63 mm </v>
      </c>
      <c r="E527" s="27" t="s">
        <v>28</v>
      </c>
      <c r="F527" s="54">
        <f>[1]DATOS!E65</f>
        <v>0</v>
      </c>
      <c r="G527" s="29">
        <f>'[1]A.P. ELECTRICIDAD'!H2015</f>
        <v>5334.2974760582583</v>
      </c>
      <c r="H527" s="55">
        <f t="shared" si="62"/>
        <v>0</v>
      </c>
      <c r="I527" s="47"/>
      <c r="J527" s="48" t="e">
        <f t="shared" si="63"/>
        <v>#DIV/0!</v>
      </c>
    </row>
    <row r="528" spans="2:10" ht="25.5" customHeight="1" x14ac:dyDescent="0.25">
      <c r="B528" s="51"/>
      <c r="C528" s="52" t="s">
        <v>206</v>
      </c>
      <c r="D528" s="57" t="str">
        <f>'[1]A.P. ELECTRICIDAD'!D2026</f>
        <v>Bocas - luminación nuevos a instalar (incluye línea de alimentación)</v>
      </c>
      <c r="E528" s="27" t="s">
        <v>162</v>
      </c>
      <c r="F528" s="54">
        <v>120</v>
      </c>
      <c r="G528" s="29">
        <v>0</v>
      </c>
      <c r="H528" s="55">
        <f t="shared" si="62"/>
        <v>0</v>
      </c>
      <c r="I528" s="47"/>
      <c r="J528" s="48"/>
    </row>
    <row r="529" spans="2:10" ht="24.75" customHeight="1" x14ac:dyDescent="0.25">
      <c r="B529" s="51"/>
      <c r="C529" s="52" t="s">
        <v>207</v>
      </c>
      <c r="D529" s="57" t="str">
        <f>'[1]A.P. ELECTRICIDAD'!D2074</f>
        <v>Bocas - Tomas nuevos a instalar (incluye línea de alimentación)</v>
      </c>
      <c r="E529" s="27" t="s">
        <v>162</v>
      </c>
      <c r="F529" s="54">
        <v>88</v>
      </c>
      <c r="G529" s="29">
        <v>0</v>
      </c>
      <c r="H529" s="55">
        <f t="shared" si="62"/>
        <v>0</v>
      </c>
      <c r="I529" s="47"/>
      <c r="J529" s="48"/>
    </row>
    <row r="530" spans="2:10" hidden="1" x14ac:dyDescent="0.25">
      <c r="B530" s="51"/>
      <c r="C530" s="52" t="s">
        <v>208</v>
      </c>
      <c r="D530" s="57" t="str">
        <f>'[1]A.P. ELECTRICIDAD'!D2116</f>
        <v>Bocas - Iluminación/Tomas a recablear</v>
      </c>
      <c r="E530" s="27" t="s">
        <v>162</v>
      </c>
      <c r="F530" s="54">
        <f>[1]DATOS!E68</f>
        <v>0</v>
      </c>
      <c r="G530" s="29">
        <f>'[1]A.P. ELECTRICIDAD'!H2138</f>
        <v>8648.897158631893</v>
      </c>
      <c r="H530" s="55">
        <f t="shared" si="62"/>
        <v>0</v>
      </c>
      <c r="I530" s="47"/>
      <c r="J530" s="48" t="e">
        <f t="shared" si="63"/>
        <v>#DIV/0!</v>
      </c>
    </row>
    <row r="531" spans="2:10" hidden="1" x14ac:dyDescent="0.25">
      <c r="B531" s="51"/>
      <c r="C531" s="52" t="s">
        <v>209</v>
      </c>
      <c r="D531" s="57" t="str">
        <f>'[1]A.P. ELECTRICIDAD'!D2149</f>
        <v>Bocas - Tomas nuevos a instalar p/ servicio contra incendio</v>
      </c>
      <c r="E531" s="27" t="s">
        <v>162</v>
      </c>
      <c r="F531" s="54">
        <f>[1]DATOS!E69</f>
        <v>0</v>
      </c>
      <c r="G531" s="29">
        <f>'[1]A.P. ELECTRICIDAD'!H2173</f>
        <v>32541.756863761104</v>
      </c>
      <c r="H531" s="55">
        <f t="shared" si="62"/>
        <v>0</v>
      </c>
      <c r="I531" s="47"/>
      <c r="J531" s="48" t="e">
        <f t="shared" si="63"/>
        <v>#DIV/0!</v>
      </c>
    </row>
    <row r="532" spans="2:10" hidden="1" x14ac:dyDescent="0.25">
      <c r="B532" s="51"/>
      <c r="C532" s="52" t="s">
        <v>210</v>
      </c>
      <c r="D532" s="57" t="str">
        <f>'[1]A.P. ELECTRICIDAD'!D2184</f>
        <v>Linea de alimentación de Fe - Conductor 2x2,5+PE</v>
      </c>
      <c r="E532" s="27" t="s">
        <v>28</v>
      </c>
      <c r="F532" s="54">
        <f>[1]DATOS!E70</f>
        <v>0</v>
      </c>
      <c r="G532" s="29">
        <f>'[1]A.P. ELECTRICIDAD'!H2208</f>
        <v>1543.8808895407151</v>
      </c>
      <c r="H532" s="55">
        <f t="shared" si="62"/>
        <v>0</v>
      </c>
      <c r="I532" s="47"/>
      <c r="J532" s="48" t="e">
        <f t="shared" si="63"/>
        <v>#DIV/0!</v>
      </c>
    </row>
    <row r="533" spans="2:10" hidden="1" x14ac:dyDescent="0.25">
      <c r="B533" s="51"/>
      <c r="C533" s="52" t="s">
        <v>211</v>
      </c>
      <c r="D533" s="57" t="str">
        <f>'[1]A.P. ELECTRICIDAD'!D2219</f>
        <v>Linea de alimentación de Fe - Conductor 2x4+PE</v>
      </c>
      <c r="E533" s="27" t="s">
        <v>28</v>
      </c>
      <c r="F533" s="54">
        <f>[1]DATOS!E71</f>
        <v>0</v>
      </c>
      <c r="G533" s="29">
        <f>'[1]A.P. ELECTRICIDAD'!H2243</f>
        <v>1748.2714124111844</v>
      </c>
      <c r="H533" s="55">
        <f t="shared" si="62"/>
        <v>0</v>
      </c>
      <c r="I533" s="47"/>
      <c r="J533" s="48" t="e">
        <f t="shared" si="63"/>
        <v>#DIV/0!</v>
      </c>
    </row>
    <row r="534" spans="2:10" hidden="1" x14ac:dyDescent="0.25">
      <c r="B534" s="51"/>
      <c r="C534" s="52" t="s">
        <v>212</v>
      </c>
      <c r="D534" s="57" t="str">
        <f>'[1]A.P. ELECTRICIDAD'!D2254</f>
        <v>Linea de alimentación de Fe - Conductor 2x6+PE</v>
      </c>
      <c r="E534" s="27" t="s">
        <v>28</v>
      </c>
      <c r="F534" s="54">
        <f>[1]DATOS!E72</f>
        <v>0</v>
      </c>
      <c r="G534" s="29">
        <f>'[1]A.P. ELECTRICIDAD'!H2278</f>
        <v>2015.9270272619251</v>
      </c>
      <c r="H534" s="55">
        <f t="shared" si="62"/>
        <v>0</v>
      </c>
      <c r="I534" s="47"/>
      <c r="J534" s="48" t="e">
        <f t="shared" si="63"/>
        <v>#DIV/0!</v>
      </c>
    </row>
    <row r="535" spans="2:10" hidden="1" x14ac:dyDescent="0.25">
      <c r="B535" s="51"/>
      <c r="C535" s="52" t="s">
        <v>213</v>
      </c>
      <c r="D535" s="57" t="str">
        <f>'[1]A.P. ELECTRICIDAD'!D2289</f>
        <v>Linea de alimentación de Fe - Conductor 3x25+1x16+PE</v>
      </c>
      <c r="E535" s="27" t="s">
        <v>28</v>
      </c>
      <c r="F535" s="54">
        <f>[1]DATOS!E73</f>
        <v>0</v>
      </c>
      <c r="G535" s="29">
        <f>'[1]A.P. ELECTRICIDAD'!H2314</f>
        <v>5852.5238332268136</v>
      </c>
      <c r="H535" s="55">
        <f t="shared" si="62"/>
        <v>0</v>
      </c>
      <c r="I535" s="47"/>
      <c r="J535" s="48" t="e">
        <f t="shared" si="63"/>
        <v>#DIV/0!</v>
      </c>
    </row>
    <row r="536" spans="2:10" hidden="1" x14ac:dyDescent="0.25">
      <c r="B536" s="51"/>
      <c r="C536" s="52" t="s">
        <v>214</v>
      </c>
      <c r="D536" s="57" t="str">
        <f>'[1]A.P. ELECTRICIDAD'!D2325</f>
        <v>Linea de alimentación de Fe - Conductor 4x4+PE</v>
      </c>
      <c r="E536" s="27" t="s">
        <v>28</v>
      </c>
      <c r="F536" s="54">
        <f>[1]DATOS!E74</f>
        <v>0</v>
      </c>
      <c r="G536" s="29">
        <f>'[1]A.P. ELECTRICIDAD'!H2349</f>
        <v>2118.3544786682232</v>
      </c>
      <c r="H536" s="55">
        <f t="shared" si="62"/>
        <v>0</v>
      </c>
      <c r="I536" s="47"/>
      <c r="J536" s="48" t="e">
        <f t="shared" si="63"/>
        <v>#DIV/0!</v>
      </c>
    </row>
    <row r="537" spans="2:10" hidden="1" x14ac:dyDescent="0.25">
      <c r="B537" s="51"/>
      <c r="C537" s="52" t="s">
        <v>215</v>
      </c>
      <c r="D537" s="57" t="str">
        <f>'[1]A.P. ELECTRICIDAD'!D2360</f>
        <v>Linea de alimentación de Fe - Conductor 4x6+PE</v>
      </c>
      <c r="E537" s="27" t="s">
        <v>28</v>
      </c>
      <c r="F537" s="54">
        <f>[1]DATOS!E75</f>
        <v>0</v>
      </c>
      <c r="G537" s="29">
        <f>'[1]A.P. ELECTRICIDAD'!H2384</f>
        <v>2651.6580478077144</v>
      </c>
      <c r="H537" s="55">
        <f t="shared" si="62"/>
        <v>0</v>
      </c>
      <c r="I537" s="47"/>
      <c r="J537" s="48" t="e">
        <f t="shared" si="63"/>
        <v>#DIV/0!</v>
      </c>
    </row>
    <row r="538" spans="2:10" hidden="1" x14ac:dyDescent="0.25">
      <c r="B538" s="51"/>
      <c r="C538" s="52" t="s">
        <v>216</v>
      </c>
      <c r="D538" s="57" t="str">
        <f>'[1]A.P. ELECTRICIDAD'!D2395</f>
        <v>Linea de alimentación de Fe - Conductor 4x10+PE</v>
      </c>
      <c r="E538" s="27" t="s">
        <v>28</v>
      </c>
      <c r="F538" s="54">
        <f>[1]DATOS!E76</f>
        <v>0</v>
      </c>
      <c r="G538" s="29">
        <f>'[1]A.P. ELECTRICIDAD'!H2419</f>
        <v>3768.9054644605626</v>
      </c>
      <c r="H538" s="55">
        <f t="shared" si="62"/>
        <v>0</v>
      </c>
      <c r="I538" s="47"/>
      <c r="J538" s="48" t="e">
        <f t="shared" si="63"/>
        <v>#DIV/0!</v>
      </c>
    </row>
    <row r="539" spans="2:10" hidden="1" x14ac:dyDescent="0.25">
      <c r="B539" s="51"/>
      <c r="C539" s="52" t="s">
        <v>217</v>
      </c>
      <c r="D539" s="57" t="str">
        <f>'[1]A.P. ELECTRICIDAD'!D2430</f>
        <v>Linea de alimentación de Fe - Conductor 4x16+PE</v>
      </c>
      <c r="E539" s="27" t="s">
        <v>28</v>
      </c>
      <c r="F539" s="54">
        <f>[1]DATOS!E77</f>
        <v>0</v>
      </c>
      <c r="G539" s="29">
        <f>'[1]A.P. ELECTRICIDAD'!H2454</f>
        <v>5462.3752250950129</v>
      </c>
      <c r="H539" s="55">
        <f t="shared" si="62"/>
        <v>0</v>
      </c>
      <c r="I539" s="47"/>
      <c r="J539" s="48" t="e">
        <f t="shared" si="63"/>
        <v>#DIV/0!</v>
      </c>
    </row>
    <row r="540" spans="2:10" hidden="1" x14ac:dyDescent="0.25">
      <c r="B540" s="51"/>
      <c r="C540" s="52" t="s">
        <v>218</v>
      </c>
      <c r="D540" s="57" t="str">
        <f>'[1]A.P. ELECTRICIDAD'!D2465</f>
        <v>Linea de alimentación de Fe - Conductor 4x25+PE</v>
      </c>
      <c r="E540" s="27" t="s">
        <v>28</v>
      </c>
      <c r="F540" s="54">
        <f>[1]DATOS!E78</f>
        <v>0</v>
      </c>
      <c r="G540" s="29">
        <f>'[1]A.P. ELECTRICIDAD'!H2489</f>
        <v>8353.056249856907</v>
      </c>
      <c r="H540" s="55">
        <f t="shared" si="62"/>
        <v>0</v>
      </c>
      <c r="I540" s="47"/>
      <c r="J540" s="48" t="e">
        <f t="shared" si="63"/>
        <v>#DIV/0!</v>
      </c>
    </row>
    <row r="541" spans="2:10" ht="27" hidden="1" customHeight="1" x14ac:dyDescent="0.25">
      <c r="B541" s="51"/>
      <c r="C541" s="52" t="s">
        <v>219</v>
      </c>
      <c r="D541" s="57" t="str">
        <f>'[1]A.P. ELECTRICIDAD'!D2500</f>
        <v>Bandeja Portacables 300mm (incluye accesorios, piezas y fijaciones)</v>
      </c>
      <c r="E541" s="27" t="s">
        <v>28</v>
      </c>
      <c r="F541" s="54">
        <f>[1]DATOS!E79</f>
        <v>0</v>
      </c>
      <c r="G541" s="29">
        <f>'[1]A.P. ELECTRICIDAD'!H2524</f>
        <v>9963.7848273294167</v>
      </c>
      <c r="H541" s="55">
        <f t="shared" ref="H541:H543" si="64">+F541*G541</f>
        <v>0</v>
      </c>
      <c r="I541" s="47"/>
      <c r="J541" s="48" t="e">
        <f t="shared" ref="J541:J542" si="65">H541/$I$1044</f>
        <v>#DIV/0!</v>
      </c>
    </row>
    <row r="542" spans="2:10" ht="26.25" hidden="1" customHeight="1" x14ac:dyDescent="0.25">
      <c r="B542" s="51"/>
      <c r="C542" s="52" t="s">
        <v>220</v>
      </c>
      <c r="D542" s="57" t="str">
        <f>'[1]A.P. ELECTRICIDAD'!D2535</f>
        <v>Bandeja Portacables 200mm (incluye accesorios, piezas y fijaciones)</v>
      </c>
      <c r="E542" s="27" t="s">
        <v>28</v>
      </c>
      <c r="F542" s="54">
        <f>[1]DATOS!E80</f>
        <v>0</v>
      </c>
      <c r="G542" s="29">
        <f>'[1]A.P. ELECTRICIDAD'!H2559</f>
        <v>7101.7117380061291</v>
      </c>
      <c r="H542" s="55">
        <f t="shared" si="64"/>
        <v>0</v>
      </c>
      <c r="I542" s="47"/>
      <c r="J542" s="48" t="e">
        <f t="shared" si="65"/>
        <v>#DIV/0!</v>
      </c>
    </row>
    <row r="543" spans="2:10" x14ac:dyDescent="0.25">
      <c r="B543" s="51"/>
      <c r="C543" s="52" t="s">
        <v>221</v>
      </c>
      <c r="D543" s="57" t="str">
        <f>'[1]A.P. ELECTRICIDAD'!D2570</f>
        <v>Puesta a tierra completa</v>
      </c>
      <c r="E543" s="27" t="s">
        <v>162</v>
      </c>
      <c r="F543" s="54">
        <v>1</v>
      </c>
      <c r="G543" s="29">
        <v>0</v>
      </c>
      <c r="H543" s="55">
        <f t="shared" si="64"/>
        <v>0</v>
      </c>
      <c r="I543" s="47"/>
      <c r="J543" s="48"/>
    </row>
    <row r="544" spans="2:10" x14ac:dyDescent="0.25">
      <c r="B544" s="51"/>
      <c r="C544" s="52"/>
      <c r="D544" s="57"/>
      <c r="E544" s="27"/>
      <c r="F544" s="54"/>
      <c r="G544" s="29"/>
      <c r="H544" s="55"/>
      <c r="I544" s="47"/>
      <c r="J544" s="48"/>
    </row>
    <row r="545" spans="2:12" x14ac:dyDescent="0.25">
      <c r="B545" s="51"/>
      <c r="C545" s="52"/>
      <c r="D545" s="57"/>
      <c r="E545" s="27"/>
      <c r="F545" s="54"/>
      <c r="G545" s="29"/>
      <c r="H545" s="55"/>
      <c r="I545" s="47"/>
      <c r="J545" s="48"/>
    </row>
    <row r="546" spans="2:12" x14ac:dyDescent="0.25">
      <c r="B546" s="62" t="s">
        <v>222</v>
      </c>
      <c r="C546" s="80"/>
      <c r="D546" s="311" t="s">
        <v>223</v>
      </c>
      <c r="E546" s="312"/>
      <c r="F546" s="312"/>
      <c r="G546" s="313"/>
      <c r="H546" s="64"/>
      <c r="I546" s="65"/>
      <c r="J546" s="66"/>
      <c r="K546" s="314" t="s">
        <v>224</v>
      </c>
      <c r="L546" s="266"/>
    </row>
    <row r="547" spans="2:12" hidden="1" x14ac:dyDescent="0.25">
      <c r="B547" s="51"/>
      <c r="C547" s="52" t="s">
        <v>20</v>
      </c>
      <c r="D547" s="57" t="str">
        <f>'[1]A.P. ELECTRICIDAD'!D2611</f>
        <v>Puesto de informática</v>
      </c>
      <c r="E547" s="27" t="s">
        <v>166</v>
      </c>
      <c r="F547" s="54">
        <f>[1]DATOS!E83</f>
        <v>0</v>
      </c>
      <c r="G547" s="29">
        <f>'[1]A.P. ELECTRICIDAD'!H2638</f>
        <v>25359.347025724372</v>
      </c>
      <c r="H547" s="55">
        <f t="shared" ref="H547:H553" si="66">+F547*G547</f>
        <v>0</v>
      </c>
      <c r="I547" s="47"/>
      <c r="J547" s="48" t="e">
        <f t="shared" ref="J547:J552" si="67">H547/$I$1044</f>
        <v>#DIV/0!</v>
      </c>
    </row>
    <row r="548" spans="2:12" hidden="1" x14ac:dyDescent="0.25">
      <c r="B548" s="51"/>
      <c r="C548" s="52" t="s">
        <v>30</v>
      </c>
      <c r="D548" s="57" t="str">
        <f>'[1]A.P. ELECTRICIDAD'!D2649</f>
        <v>Rack 6 módulos con puerta de vidrio y cerradura</v>
      </c>
      <c r="E548" s="27" t="s">
        <v>166</v>
      </c>
      <c r="F548" s="54">
        <f>[1]DATOS!E84</f>
        <v>0</v>
      </c>
      <c r="G548" s="29">
        <f>'[1]A.P. ELECTRICIDAD'!H2672</f>
        <v>96794.178004095345</v>
      </c>
      <c r="H548" s="55">
        <f t="shared" si="66"/>
        <v>0</v>
      </c>
      <c r="I548" s="47"/>
      <c r="J548" s="48" t="e">
        <f t="shared" si="67"/>
        <v>#DIV/0!</v>
      </c>
    </row>
    <row r="549" spans="2:12" x14ac:dyDescent="0.25">
      <c r="B549" s="51"/>
      <c r="C549" s="52" t="s">
        <v>31</v>
      </c>
      <c r="D549" s="57" t="str">
        <f>'[1]A.P. ELECTRICIDAD'!D2683</f>
        <v>Boca para telefonía</v>
      </c>
      <c r="E549" s="27" t="s">
        <v>166</v>
      </c>
      <c r="F549" s="54">
        <v>1</v>
      </c>
      <c r="G549" s="29">
        <v>0</v>
      </c>
      <c r="H549" s="55">
        <f t="shared" si="66"/>
        <v>0</v>
      </c>
      <c r="I549" s="47"/>
      <c r="J549" s="48"/>
    </row>
    <row r="550" spans="2:12" hidden="1" x14ac:dyDescent="0.25">
      <c r="B550" s="51"/>
      <c r="C550" s="52" t="s">
        <v>32</v>
      </c>
      <c r="D550" s="57" t="str">
        <f>'[1]A.P. ELECTRICIDAD'!D2717</f>
        <v>Central telefónica 2 entradas 12 internos</v>
      </c>
      <c r="E550" s="27" t="s">
        <v>166</v>
      </c>
      <c r="F550" s="54">
        <f>[1]DATOS!E86</f>
        <v>0</v>
      </c>
      <c r="G550" s="29">
        <f>'[1]A.P. ELECTRICIDAD'!H2740</f>
        <v>122971.11835090445</v>
      </c>
      <c r="H550" s="55">
        <f t="shared" si="66"/>
        <v>0</v>
      </c>
      <c r="I550" s="47"/>
      <c r="J550" s="48" t="e">
        <f t="shared" si="67"/>
        <v>#DIV/0!</v>
      </c>
    </row>
    <row r="551" spans="2:12" hidden="1" x14ac:dyDescent="0.25">
      <c r="B551" s="51"/>
      <c r="C551" s="52" t="s">
        <v>34</v>
      </c>
      <c r="D551" s="57" t="str">
        <f>'[1]A.P. ELECTRICIDAD'!D2751</f>
        <v>Teléfono terminal</v>
      </c>
      <c r="E551" s="27" t="s">
        <v>166</v>
      </c>
      <c r="F551" s="54">
        <f>[1]DATOS!E87</f>
        <v>0</v>
      </c>
      <c r="G551" s="29">
        <f>'[1]A.P. ELECTRICIDAD'!H2774</f>
        <v>12016.940343998858</v>
      </c>
      <c r="H551" s="55">
        <f t="shared" si="66"/>
        <v>0</v>
      </c>
      <c r="I551" s="47"/>
      <c r="J551" s="48" t="e">
        <f t="shared" si="67"/>
        <v>#DIV/0!</v>
      </c>
    </row>
    <row r="552" spans="2:12" hidden="1" x14ac:dyDescent="0.25">
      <c r="B552" s="51"/>
      <c r="C552" s="52" t="s">
        <v>35</v>
      </c>
      <c r="D552" s="57" t="str">
        <f>'[1]A.P. ELECTRICIDAD'!D2785</f>
        <v>Parlante 4" con gabinete</v>
      </c>
      <c r="E552" s="27" t="s">
        <v>166</v>
      </c>
      <c r="F552" s="54">
        <f>[1]DATOS!E88</f>
        <v>0</v>
      </c>
      <c r="G552" s="29">
        <f>'[1]A.P. ELECTRICIDAD'!H2808</f>
        <v>15648.76950045312</v>
      </c>
      <c r="H552" s="55">
        <f t="shared" si="66"/>
        <v>0</v>
      </c>
      <c r="I552" s="47"/>
      <c r="J552" s="48" t="e">
        <f t="shared" si="67"/>
        <v>#DIV/0!</v>
      </c>
    </row>
    <row r="553" spans="2:12" x14ac:dyDescent="0.25">
      <c r="B553" s="51"/>
      <c r="C553" s="52" t="s">
        <v>36</v>
      </c>
      <c r="D553" s="57" t="str">
        <f>'[1]A.P. ELECTRICIDAD'!D2819</f>
        <v>Portero eléctrico con un teléfono</v>
      </c>
      <c r="E553" s="27" t="s">
        <v>166</v>
      </c>
      <c r="F553" s="54">
        <v>1</v>
      </c>
      <c r="G553" s="29">
        <v>0</v>
      </c>
      <c r="H553" s="55">
        <f t="shared" si="66"/>
        <v>0</v>
      </c>
      <c r="I553" s="47"/>
      <c r="J553" s="48"/>
    </row>
    <row r="554" spans="2:12" x14ac:dyDescent="0.25">
      <c r="B554" s="51"/>
      <c r="C554" s="52"/>
      <c r="D554" s="57"/>
      <c r="E554" s="27"/>
      <c r="F554" s="54"/>
      <c r="G554" s="29"/>
      <c r="H554" s="55"/>
      <c r="I554" s="47"/>
      <c r="J554" s="48"/>
    </row>
    <row r="555" spans="2:12" x14ac:dyDescent="0.25">
      <c r="B555" s="51"/>
      <c r="C555" s="52"/>
      <c r="D555" s="57"/>
      <c r="E555" s="27"/>
      <c r="F555" s="54"/>
      <c r="G555" s="29"/>
      <c r="H555" s="55"/>
      <c r="I555" s="47"/>
      <c r="J555" s="48"/>
    </row>
    <row r="556" spans="2:12" x14ac:dyDescent="0.25">
      <c r="B556" s="62" t="s">
        <v>225</v>
      </c>
      <c r="C556" s="80"/>
      <c r="D556" s="311" t="s">
        <v>226</v>
      </c>
      <c r="E556" s="312"/>
      <c r="F556" s="312"/>
      <c r="G556" s="313"/>
      <c r="H556" s="64"/>
      <c r="I556" s="65"/>
      <c r="J556" s="66"/>
      <c r="K556" s="314" t="s">
        <v>227</v>
      </c>
      <c r="L556" s="266"/>
    </row>
    <row r="557" spans="2:12" ht="28.5" hidden="1" customHeight="1" x14ac:dyDescent="0.25">
      <c r="B557" s="51"/>
      <c r="C557" s="52" t="s">
        <v>20</v>
      </c>
      <c r="D557" s="57" t="str">
        <f>'[1]A.P. ELECTRICIDAD'!D2855</f>
        <v>Equipo Fluorescente armado completo 1x36W c/louver p/ embutir.Tipo F1</v>
      </c>
      <c r="E557" s="27" t="s">
        <v>162</v>
      </c>
      <c r="F557" s="54">
        <f>[1]DATOS!E91</f>
        <v>0</v>
      </c>
      <c r="G557" s="29">
        <f>'[1]A.P. ELECTRICIDAD'!H2878</f>
        <v>18878.288933830758</v>
      </c>
      <c r="H557" s="55">
        <f t="shared" ref="H557:H609" si="68">+F557*G557</f>
        <v>0</v>
      </c>
      <c r="I557" s="47"/>
      <c r="J557" s="48" t="e">
        <f t="shared" ref="J557:J608" si="69">H557/$I$1044</f>
        <v>#DIV/0!</v>
      </c>
    </row>
    <row r="558" spans="2:12" ht="25.5" hidden="1" customHeight="1" x14ac:dyDescent="0.25">
      <c r="B558" s="51"/>
      <c r="C558" s="52" t="s">
        <v>30</v>
      </c>
      <c r="D558" s="57" t="str">
        <f>'[1]A.P. ELECTRICIDAD'!D2889</f>
        <v>Equipo Fluorescente armado completo 2x36W c/louver p/ embutir. Tipo F2</v>
      </c>
      <c r="E558" s="27" t="s">
        <v>162</v>
      </c>
      <c r="F558" s="54">
        <f>[1]DATOS!E92</f>
        <v>0</v>
      </c>
      <c r="G558" s="29">
        <f>'[1]A.P. ELECTRICIDAD'!H2912</f>
        <v>23462.683330989072</v>
      </c>
      <c r="H558" s="55">
        <f t="shared" si="68"/>
        <v>0</v>
      </c>
      <c r="I558" s="47"/>
      <c r="J558" s="48" t="e">
        <f t="shared" si="69"/>
        <v>#DIV/0!</v>
      </c>
    </row>
    <row r="559" spans="2:12" ht="26.25" hidden="1" customHeight="1" x14ac:dyDescent="0.25">
      <c r="B559" s="51"/>
      <c r="C559" s="52" t="s">
        <v>31</v>
      </c>
      <c r="D559" s="57" t="str">
        <f>'[1]A.P. ELECTRICIDAD'!D2923</f>
        <v>Equipo Fluorescente armado completo 3x36W c/louver p/ embutir. Tipo F3</v>
      </c>
      <c r="E559" s="27" t="s">
        <v>162</v>
      </c>
      <c r="F559" s="54">
        <f>[1]DATOS!E93</f>
        <v>0</v>
      </c>
      <c r="G559" s="29">
        <f>'[1]A.P. ELECTRICIDAD'!H2946</f>
        <v>36253.149287964348</v>
      </c>
      <c r="H559" s="55">
        <f t="shared" si="68"/>
        <v>0</v>
      </c>
      <c r="I559" s="47"/>
      <c r="J559" s="48" t="e">
        <f t="shared" si="69"/>
        <v>#DIV/0!</v>
      </c>
    </row>
    <row r="560" spans="2:12" ht="25.5" hidden="1" customHeight="1" x14ac:dyDescent="0.25">
      <c r="B560" s="51"/>
      <c r="C560" s="52" t="s">
        <v>32</v>
      </c>
      <c r="D560" s="57" t="str">
        <f>'[1]A.P. ELECTRICIDAD'!D2957</f>
        <v>Equipo Fluorescente armado completo 1x36W c/louver de aplicar a cielorraso. Tipo F4</v>
      </c>
      <c r="E560" s="27" t="s">
        <v>162</v>
      </c>
      <c r="F560" s="54">
        <f>[1]DATOS!E94</f>
        <v>0</v>
      </c>
      <c r="G560" s="29">
        <f>'[1]A.P. ELECTRICIDAD'!H2980</f>
        <v>18403.194475213058</v>
      </c>
      <c r="H560" s="55">
        <f t="shared" si="68"/>
        <v>0</v>
      </c>
      <c r="I560" s="47"/>
      <c r="J560" s="48" t="e">
        <f t="shared" si="69"/>
        <v>#DIV/0!</v>
      </c>
    </row>
    <row r="561" spans="2:10" ht="25.5" hidden="1" customHeight="1" x14ac:dyDescent="0.25">
      <c r="B561" s="51"/>
      <c r="C561" s="52" t="s">
        <v>34</v>
      </c>
      <c r="D561" s="57" t="str">
        <f>'[1]A.P. ELECTRICIDAD'!D2991</f>
        <v>Equipo Fluorescente armado completo 2x36W c/louver de aplicar en cielorraso. Tipo F5</v>
      </c>
      <c r="E561" s="27" t="s">
        <v>162</v>
      </c>
      <c r="F561" s="54">
        <f>[1]DATOS!E95</f>
        <v>0</v>
      </c>
      <c r="G561" s="29">
        <f>'[1]A.P. ELECTRICIDAD'!H3014</f>
        <v>23007.486678822097</v>
      </c>
      <c r="H561" s="55">
        <f t="shared" si="68"/>
        <v>0</v>
      </c>
      <c r="I561" s="47"/>
      <c r="J561" s="48" t="e">
        <f t="shared" si="69"/>
        <v>#DIV/0!</v>
      </c>
    </row>
    <row r="562" spans="2:10" ht="27" hidden="1" customHeight="1" x14ac:dyDescent="0.25">
      <c r="B562" s="51"/>
      <c r="C562" s="52" t="s">
        <v>35</v>
      </c>
      <c r="D562" s="57" t="str">
        <f>'[1]A.P. ELECTRICIDAD'!D3025</f>
        <v>Equipo fluorescente armado completo 3x36 W c/louver de aplicar a cielorraso Tipo F6</v>
      </c>
      <c r="E562" s="27" t="s">
        <v>162</v>
      </c>
      <c r="F562" s="54">
        <f>[1]DATOS!E96</f>
        <v>0</v>
      </c>
      <c r="G562" s="29">
        <f>'[1]A.P. ELECTRICIDAD'!H3048</f>
        <v>29411.261806328614</v>
      </c>
      <c r="H562" s="55">
        <f t="shared" si="68"/>
        <v>0</v>
      </c>
      <c r="I562" s="47"/>
      <c r="J562" s="48" t="e">
        <f t="shared" si="69"/>
        <v>#DIV/0!</v>
      </c>
    </row>
    <row r="563" spans="2:10" ht="26.25" hidden="1" customHeight="1" x14ac:dyDescent="0.25">
      <c r="B563" s="51"/>
      <c r="C563" s="52" t="s">
        <v>36</v>
      </c>
      <c r="D563" s="57" t="str">
        <f>'[1]A.P. ELECTRICIDAD'!D3059</f>
        <v>Equipo Fluorescente armado completo 2x36W con louver y doble barral. Tipo F7</v>
      </c>
      <c r="E563" s="27" t="s">
        <v>162</v>
      </c>
      <c r="F563" s="54">
        <f>[1]DATOS!E97</f>
        <v>0</v>
      </c>
      <c r="G563" s="29">
        <f>'[1]A.P. ELECTRICIDAD'!H3082</f>
        <v>39736.499832277615</v>
      </c>
      <c r="H563" s="55">
        <f t="shared" si="68"/>
        <v>0</v>
      </c>
      <c r="I563" s="47"/>
      <c r="J563" s="48" t="e">
        <f t="shared" si="69"/>
        <v>#DIV/0!</v>
      </c>
    </row>
    <row r="564" spans="2:10" ht="26.25" hidden="1" customHeight="1" x14ac:dyDescent="0.25">
      <c r="B564" s="51"/>
      <c r="C564" s="52" t="s">
        <v>37</v>
      </c>
      <c r="D564" s="57" t="str">
        <f>'[1]A.P. ELECTRICIDAD'!D3093</f>
        <v>Equipo Fluorescente armado completo 3x36W con louver y doble barral. Tipo F8</v>
      </c>
      <c r="E564" s="27" t="s">
        <v>162</v>
      </c>
      <c r="F564" s="54">
        <f>[1]DATOS!E98</f>
        <v>0</v>
      </c>
      <c r="G564" s="29">
        <f>'[1]A.P. ELECTRICIDAD'!H3116</f>
        <v>48591.150227760365</v>
      </c>
      <c r="H564" s="55">
        <f t="shared" si="68"/>
        <v>0</v>
      </c>
      <c r="I564" s="47"/>
      <c r="J564" s="48" t="e">
        <f t="shared" si="69"/>
        <v>#DIV/0!</v>
      </c>
    </row>
    <row r="565" spans="2:10" ht="26.25" hidden="1" customHeight="1" x14ac:dyDescent="0.25">
      <c r="B565" s="51"/>
      <c r="C565" s="52" t="s">
        <v>38</v>
      </c>
      <c r="D565" s="57" t="str">
        <f>'[1]A.P. ELECTRICIDAD'!D3127</f>
        <v>Equipo Fluorescente armado completo 3x36W con louver de embutir parabolico p/ computación. Tipo F9</v>
      </c>
      <c r="E565" s="27" t="s">
        <v>162</v>
      </c>
      <c r="F565" s="54">
        <f>[1]DATOS!E99</f>
        <v>0</v>
      </c>
      <c r="G565" s="29">
        <f>'[1]A.P. ELECTRICIDAD'!H3148</f>
        <v>36692.581828864546</v>
      </c>
      <c r="H565" s="55">
        <f t="shared" si="68"/>
        <v>0</v>
      </c>
      <c r="I565" s="47"/>
      <c r="J565" s="48" t="e">
        <f t="shared" si="69"/>
        <v>#DIV/0!</v>
      </c>
    </row>
    <row r="566" spans="2:10" ht="24.75" hidden="1" customHeight="1" x14ac:dyDescent="0.25">
      <c r="B566" s="51"/>
      <c r="C566" s="52" t="s">
        <v>39</v>
      </c>
      <c r="D566" s="57" t="str">
        <f>'[1]A.P. ELECTRICIDAD'!D3159</f>
        <v>Equipo Fluorescente armado completo 3x36W con louver de aplicar parabolico p/ computación Tipo F10</v>
      </c>
      <c r="E566" s="27" t="s">
        <v>162</v>
      </c>
      <c r="F566" s="54">
        <f>[1]DATOS!E100</f>
        <v>0</v>
      </c>
      <c r="G566" s="29">
        <f>'[1]A.P. ELECTRICIDAD'!H3180</f>
        <v>37603.485786835648</v>
      </c>
      <c r="H566" s="55">
        <f t="shared" si="68"/>
        <v>0</v>
      </c>
      <c r="I566" s="47"/>
      <c r="J566" s="48" t="e">
        <f t="shared" si="69"/>
        <v>#DIV/0!</v>
      </c>
    </row>
    <row r="567" spans="2:10" ht="25.5" hidden="1" x14ac:dyDescent="0.25">
      <c r="B567" s="51"/>
      <c r="C567" s="52" t="s">
        <v>40</v>
      </c>
      <c r="D567" s="57" t="str">
        <f>'[1]A.P. ELECTRICIDAD'!D3191</f>
        <v>Equipo Fluorescente armado completo 1x36W estanco IP65 Tipo E1</v>
      </c>
      <c r="E567" s="27" t="s">
        <v>162</v>
      </c>
      <c r="F567" s="54">
        <f>[1]DATOS!E101</f>
        <v>0</v>
      </c>
      <c r="G567" s="29">
        <f>'[1]A.P. ELECTRICIDAD'!H3212</f>
        <v>16866.947241006401</v>
      </c>
      <c r="H567" s="55">
        <f t="shared" si="68"/>
        <v>0</v>
      </c>
      <c r="I567" s="47"/>
      <c r="J567" s="48" t="e">
        <f t="shared" si="69"/>
        <v>#DIV/0!</v>
      </c>
    </row>
    <row r="568" spans="2:10" ht="25.5" hidden="1" customHeight="1" x14ac:dyDescent="0.25">
      <c r="B568" s="51"/>
      <c r="C568" s="52" t="s">
        <v>41</v>
      </c>
      <c r="D568" s="57" t="str">
        <f>'[1]A.P. ELECTRICIDAD'!D3223</f>
        <v>Equipo Fluorescente armado completo 2x36W estanco IP65 Tipo E2</v>
      </c>
      <c r="E568" s="27" t="s">
        <v>162</v>
      </c>
      <c r="F568" s="54">
        <f>[1]DATOS!E102</f>
        <v>0</v>
      </c>
      <c r="G568" s="29">
        <f>'[1]A.P. ELECTRICIDAD'!H3244</f>
        <v>19447.705244658402</v>
      </c>
      <c r="H568" s="55">
        <f t="shared" si="68"/>
        <v>0</v>
      </c>
      <c r="I568" s="47"/>
      <c r="J568" s="48" t="e">
        <f t="shared" si="69"/>
        <v>#DIV/0!</v>
      </c>
    </row>
    <row r="569" spans="2:10" ht="26.25" hidden="1" customHeight="1" x14ac:dyDescent="0.25">
      <c r="B569" s="51"/>
      <c r="C569" s="52" t="s">
        <v>43</v>
      </c>
      <c r="D569" s="57" t="str">
        <f>'[1]A.P. ELECTRICIDAD'!D3255</f>
        <v>Pantalla industrial c/ equipo y rejilla y lámpara MH 250 W Tipo I1</v>
      </c>
      <c r="E569" s="27" t="s">
        <v>162</v>
      </c>
      <c r="F569" s="54">
        <f>[1]DATOS!E103</f>
        <v>0</v>
      </c>
      <c r="G569" s="29">
        <f>'[1]A.P. ELECTRICIDAD'!H3275</f>
        <v>26201.483793811254</v>
      </c>
      <c r="H569" s="55">
        <f t="shared" si="68"/>
        <v>0</v>
      </c>
      <c r="I569" s="47"/>
      <c r="J569" s="48" t="e">
        <f t="shared" si="69"/>
        <v>#DIV/0!</v>
      </c>
    </row>
    <row r="570" spans="2:10" ht="27" hidden="1" customHeight="1" x14ac:dyDescent="0.25">
      <c r="B570" s="51"/>
      <c r="C570" s="52" t="s">
        <v>44</v>
      </c>
      <c r="D570" s="57" t="str">
        <f>'[1]A.P. ELECTRICIDAD'!D3286</f>
        <v>Luminaria para embutir en cielorraso con vidrio templado resistente y serigrafiado. Lampara MH 150W. Tipo I2</v>
      </c>
      <c r="E570" s="27" t="s">
        <v>162</v>
      </c>
      <c r="F570" s="54">
        <f>[1]DATOS!E104</f>
        <v>0</v>
      </c>
      <c r="G570" s="29">
        <f>'[1]A.P. ELECTRICIDAD'!H3306</f>
        <v>32187.217140162436</v>
      </c>
      <c r="H570" s="55">
        <f t="shared" si="68"/>
        <v>0</v>
      </c>
      <c r="I570" s="47"/>
      <c r="J570" s="48" t="e">
        <f t="shared" si="69"/>
        <v>#DIV/0!</v>
      </c>
    </row>
    <row r="571" spans="2:10" hidden="1" x14ac:dyDescent="0.25">
      <c r="B571" s="51"/>
      <c r="C571" s="52" t="s">
        <v>45</v>
      </c>
      <c r="D571" s="57" t="str">
        <f>'[1]A.P. ELECTRICIDAD'!D3317</f>
        <v>Artefacto para exterior con MHº 250W Tipo B</v>
      </c>
      <c r="E571" s="27" t="s">
        <v>162</v>
      </c>
      <c r="F571" s="54">
        <f>[1]DATOS!E105</f>
        <v>0</v>
      </c>
      <c r="G571" s="29">
        <f>'[1]A.P. ELECTRICIDAD'!H3338</f>
        <v>52713.600578746154</v>
      </c>
      <c r="H571" s="55">
        <f t="shared" si="68"/>
        <v>0</v>
      </c>
      <c r="I571" s="47"/>
      <c r="J571" s="48" t="e">
        <f t="shared" si="69"/>
        <v>#DIV/0!</v>
      </c>
    </row>
    <row r="572" spans="2:10" hidden="1" x14ac:dyDescent="0.25">
      <c r="B572" s="51"/>
      <c r="C572" s="52" t="s">
        <v>46</v>
      </c>
      <c r="D572" s="57" t="str">
        <f>'[1]A.P. ELECTRICIDAD'!D3349</f>
        <v>Aplique tortuga ovalada 280 mm fundic. Al  1x13 W tipo O</v>
      </c>
      <c r="E572" s="27" t="s">
        <v>162</v>
      </c>
      <c r="F572" s="54">
        <f>[1]DATOS!E106</f>
        <v>0</v>
      </c>
      <c r="G572" s="29">
        <f>'[1]A.P. ELECTRICIDAD'!H3370</f>
        <v>10789.096379782295</v>
      </c>
      <c r="H572" s="55">
        <f t="shared" si="68"/>
        <v>0</v>
      </c>
      <c r="I572" s="47"/>
      <c r="J572" s="48" t="e">
        <f t="shared" si="69"/>
        <v>#DIV/0!</v>
      </c>
    </row>
    <row r="573" spans="2:10" hidden="1" x14ac:dyDescent="0.25">
      <c r="B573" s="51"/>
      <c r="C573" s="52" t="s">
        <v>47</v>
      </c>
      <c r="D573" s="57" t="str">
        <f>'[1]A.P. ELECTRICIDAD'!D3381</f>
        <v>Aplique tortuga diam 300 mm fundic. Al  2x18 W tipo T</v>
      </c>
      <c r="E573" s="27" t="s">
        <v>162</v>
      </c>
      <c r="F573" s="54">
        <f>[1]DATOS!E107</f>
        <v>0</v>
      </c>
      <c r="G573" s="29">
        <f>'[1]A.P. ELECTRICIDAD'!H3402</f>
        <v>16748.954889966484</v>
      </c>
      <c r="H573" s="55">
        <f t="shared" si="68"/>
        <v>0</v>
      </c>
      <c r="I573" s="47"/>
      <c r="J573" s="48" t="e">
        <f t="shared" si="69"/>
        <v>#DIV/0!</v>
      </c>
    </row>
    <row r="574" spans="2:10" ht="25.5" hidden="1" customHeight="1" x14ac:dyDescent="0.25">
      <c r="B574" s="51"/>
      <c r="C574" s="52" t="s">
        <v>48</v>
      </c>
      <c r="D574" s="57" t="str">
        <f>'[1]A.P. ELECTRICIDAD'!D3413</f>
        <v>Aplique haz sup. concentrado e inf. difuso, lámpara MH 150 W Tipo H</v>
      </c>
      <c r="E574" s="27" t="s">
        <v>162</v>
      </c>
      <c r="F574" s="54">
        <f>[1]DATOS!E108</f>
        <v>0</v>
      </c>
      <c r="G574" s="29">
        <f>'[1]A.P. ELECTRICIDAD'!H3434</f>
        <v>29366.24506979256</v>
      </c>
      <c r="H574" s="55">
        <f t="shared" si="68"/>
        <v>0</v>
      </c>
      <c r="I574" s="47"/>
      <c r="J574" s="48" t="e">
        <f t="shared" si="69"/>
        <v>#DIV/0!</v>
      </c>
    </row>
    <row r="575" spans="2:10" ht="24.75" hidden="1" customHeight="1" x14ac:dyDescent="0.25">
      <c r="B575" s="51"/>
      <c r="C575" s="52" t="s">
        <v>49</v>
      </c>
      <c r="D575" s="57" t="str">
        <f>'[1]A.P. ELECTRICIDAD'!D3445</f>
        <v>Aplique Tubo Fluorecente compacto de 1x11W C/instal. Tipo A1</v>
      </c>
      <c r="E575" s="27" t="s">
        <v>162</v>
      </c>
      <c r="F575" s="54">
        <f>[1]DATOS!E109</f>
        <v>0</v>
      </c>
      <c r="G575" s="29">
        <f>'[1]A.P. ELECTRICIDAD'!H3467</f>
        <v>12990.697870738713</v>
      </c>
      <c r="H575" s="55">
        <f t="shared" si="68"/>
        <v>0</v>
      </c>
      <c r="I575" s="47"/>
      <c r="J575" s="48" t="e">
        <f t="shared" si="69"/>
        <v>#DIV/0!</v>
      </c>
    </row>
    <row r="576" spans="2:10" ht="24.75" hidden="1" customHeight="1" x14ac:dyDescent="0.25">
      <c r="B576" s="51"/>
      <c r="C576" s="52" t="s">
        <v>50</v>
      </c>
      <c r="D576" s="57" t="str">
        <f>'[1]A.P. ELECTRICIDAD'!D3478</f>
        <v>Aplique Tubo Fluorecente compacto de 2x11W C/instal. Tipo A2</v>
      </c>
      <c r="E576" s="27" t="s">
        <v>162</v>
      </c>
      <c r="F576" s="54">
        <f>[1]DATOS!E110</f>
        <v>0</v>
      </c>
      <c r="G576" s="29">
        <f>'[1]A.P. ELECTRICIDAD'!H3500</f>
        <v>15445.480263773636</v>
      </c>
      <c r="H576" s="55">
        <f t="shared" si="68"/>
        <v>0</v>
      </c>
      <c r="I576" s="47"/>
      <c r="J576" s="48" t="e">
        <f t="shared" si="69"/>
        <v>#DIV/0!</v>
      </c>
    </row>
    <row r="577" spans="2:10" ht="26.25" hidden="1" customHeight="1" x14ac:dyDescent="0.25">
      <c r="B577" s="51"/>
      <c r="C577" s="52" t="s">
        <v>51</v>
      </c>
      <c r="D577" s="57" t="str">
        <f>'[1]A.P. ELECTRICIDAD'!D3511</f>
        <v>Proyector P1 con equipo con lamp. 150W (Lumenac Max 1150 EL)</v>
      </c>
      <c r="E577" s="27" t="s">
        <v>162</v>
      </c>
      <c r="F577" s="54">
        <f>[1]DATOS!E111</f>
        <v>0</v>
      </c>
      <c r="G577" s="29">
        <f>'[1]A.P. ELECTRICIDAD'!H3532</f>
        <v>23443.551719258234</v>
      </c>
      <c r="H577" s="55">
        <f t="shared" si="68"/>
        <v>0</v>
      </c>
      <c r="I577" s="47"/>
      <c r="J577" s="48" t="e">
        <f t="shared" si="69"/>
        <v>#DIV/0!</v>
      </c>
    </row>
    <row r="578" spans="2:10" ht="25.5" hidden="1" customHeight="1" x14ac:dyDescent="0.25">
      <c r="B578" s="51"/>
      <c r="C578" s="52" t="s">
        <v>52</v>
      </c>
      <c r="D578" s="57" t="str">
        <f>'[1]A.P. ELECTRICIDAD'!D3543</f>
        <v>Proyector P2 con equipo con lamp. 250W (Lumenac Max 2250 EL)</v>
      </c>
      <c r="E578" s="27" t="s">
        <v>162</v>
      </c>
      <c r="F578" s="54">
        <f>[1]DATOS!E112</f>
        <v>0</v>
      </c>
      <c r="G578" s="29">
        <f>'[1]A.P. ELECTRICIDAD'!H3564</f>
        <v>26766.551059038611</v>
      </c>
      <c r="H578" s="55">
        <f t="shared" si="68"/>
        <v>0</v>
      </c>
      <c r="I578" s="47"/>
      <c r="J578" s="48" t="e">
        <f t="shared" si="69"/>
        <v>#DIV/0!</v>
      </c>
    </row>
    <row r="579" spans="2:10" ht="26.25" hidden="1" customHeight="1" x14ac:dyDescent="0.25">
      <c r="B579" s="51"/>
      <c r="C579" s="52" t="s">
        <v>53</v>
      </c>
      <c r="D579" s="57" t="str">
        <f>'[1]A.P. ELECTRICIDAD'!D3575</f>
        <v>Proyector P3 con equipo con lamp. 400W (Lumenac Max 2400 EL)</v>
      </c>
      <c r="E579" s="27" t="s">
        <v>162</v>
      </c>
      <c r="F579" s="54">
        <f>[1]DATOS!E113</f>
        <v>0</v>
      </c>
      <c r="G579" s="29">
        <f>'[1]A.P. ELECTRICIDAD'!H3596</f>
        <v>51689.046107391405</v>
      </c>
      <c r="H579" s="55">
        <f t="shared" si="68"/>
        <v>0</v>
      </c>
      <c r="I579" s="47"/>
      <c r="J579" s="48" t="e">
        <f t="shared" si="69"/>
        <v>#DIV/0!</v>
      </c>
    </row>
    <row r="580" spans="2:10" ht="17.25" hidden="1" customHeight="1" x14ac:dyDescent="0.25">
      <c r="B580" s="51"/>
      <c r="C580" s="52" t="s">
        <v>167</v>
      </c>
      <c r="D580" s="57" t="str">
        <f>'[1]A.P. ELECTRICIDAD'!D3607</f>
        <v>Artefacto LED cua/red de aplicar 200mm 18W 800lm. Tipo L1</v>
      </c>
      <c r="E580" s="27" t="s">
        <v>162</v>
      </c>
      <c r="F580" s="54">
        <f>[1]DATOS!E114</f>
        <v>0</v>
      </c>
      <c r="G580" s="29">
        <f>'[1]A.P. ELECTRICIDAD'!H3628</f>
        <v>11935.6767674478</v>
      </c>
      <c r="H580" s="55">
        <f t="shared" si="68"/>
        <v>0</v>
      </c>
      <c r="I580" s="47"/>
      <c r="J580" s="48" t="e">
        <f t="shared" si="69"/>
        <v>#DIV/0!</v>
      </c>
    </row>
    <row r="581" spans="2:10" ht="16.5" customHeight="1" x14ac:dyDescent="0.25">
      <c r="B581" s="51"/>
      <c r="C581" s="52" t="s">
        <v>168</v>
      </c>
      <c r="D581" s="57" t="str">
        <f>'[1]A.P. ELECTRICIDAD'!D3639</f>
        <v>Artefacto LED cua/red de aplicar 600mm 48W 2000lm. Tipo L2</v>
      </c>
      <c r="E581" s="27" t="s">
        <v>162</v>
      </c>
      <c r="F581" s="54">
        <v>120</v>
      </c>
      <c r="G581" s="29">
        <v>0</v>
      </c>
      <c r="H581" s="55">
        <f t="shared" si="68"/>
        <v>0</v>
      </c>
      <c r="I581" s="47"/>
      <c r="J581" s="48"/>
    </row>
    <row r="582" spans="2:10" ht="26.25" hidden="1" customHeight="1" x14ac:dyDescent="0.25">
      <c r="B582" s="51"/>
      <c r="C582" s="52" t="s">
        <v>180</v>
      </c>
      <c r="D582" s="57" t="str">
        <f>'[1]A.P. ELECTRICIDAD'!D3671</f>
        <v>Artefacto LED rectangular de aplicar 300x600mm 36W 3000lm. Tipo L3</v>
      </c>
      <c r="E582" s="27" t="s">
        <v>162</v>
      </c>
      <c r="F582" s="54">
        <f>[1]DATOS!E116</f>
        <v>0</v>
      </c>
      <c r="G582" s="29">
        <f>'[1]A.P. ELECTRICIDAD'!H3692</f>
        <v>22598.984446988834</v>
      </c>
      <c r="H582" s="55">
        <f t="shared" si="68"/>
        <v>0</v>
      </c>
      <c r="I582" s="47"/>
      <c r="J582" s="48" t="e">
        <f t="shared" si="69"/>
        <v>#DIV/0!</v>
      </c>
    </row>
    <row r="583" spans="2:10" hidden="1" x14ac:dyDescent="0.25">
      <c r="B583" s="51"/>
      <c r="C583" s="52" t="s">
        <v>181</v>
      </c>
      <c r="D583" s="57" t="str">
        <f>'[1]A.P. ELECTRICIDAD'!D3703</f>
        <v>Artefacto LED cua/red de aplicar 300mm 24W. Tipo L4</v>
      </c>
      <c r="E583" s="27" t="s">
        <v>162</v>
      </c>
      <c r="F583" s="54">
        <f>[1]DATOS!E117</f>
        <v>0</v>
      </c>
      <c r="G583" s="29">
        <f>'[1]A.P. ELECTRICIDAD'!H3724</f>
        <v>21680.531427274022</v>
      </c>
      <c r="H583" s="55">
        <f t="shared" si="68"/>
        <v>0</v>
      </c>
      <c r="I583" s="47"/>
      <c r="J583" s="48" t="e">
        <f t="shared" si="69"/>
        <v>#DIV/0!</v>
      </c>
    </row>
    <row r="584" spans="2:10" hidden="1" x14ac:dyDescent="0.25">
      <c r="B584" s="51"/>
      <c r="C584" s="52" t="s">
        <v>182</v>
      </c>
      <c r="D584" s="57" t="str">
        <f>'[1]A.P. ELECTRICIDAD'!D3735</f>
        <v>Artefacto LED cua/red 600mm 56W 5000lm. Tipo L5</v>
      </c>
      <c r="E584" s="27" t="s">
        <v>162</v>
      </c>
      <c r="F584" s="54">
        <f>[1]DATOS!E118</f>
        <v>0</v>
      </c>
      <c r="G584" s="29">
        <f>'[1]A.P. ELECTRICIDAD'!H3756</f>
        <v>30001.944912790888</v>
      </c>
      <c r="H584" s="55">
        <f t="shared" si="68"/>
        <v>0</v>
      </c>
      <c r="I584" s="47"/>
      <c r="J584" s="48" t="e">
        <f t="shared" si="69"/>
        <v>#DIV/0!</v>
      </c>
    </row>
    <row r="585" spans="2:10" x14ac:dyDescent="0.25">
      <c r="B585" s="51"/>
      <c r="C585" s="52" t="s">
        <v>183</v>
      </c>
      <c r="D585" s="57" t="str">
        <f>'[1]A.P. ELECTRICIDAD'!D3767</f>
        <v>Kit de emergencia para artefacto tipo panel LED (12 a 60W)</v>
      </c>
      <c r="E585" s="27" t="s">
        <v>162</v>
      </c>
      <c r="F585" s="54">
        <v>20</v>
      </c>
      <c r="G585" s="29">
        <v>0</v>
      </c>
      <c r="H585" s="55">
        <f t="shared" si="68"/>
        <v>0</v>
      </c>
      <c r="I585" s="47"/>
      <c r="J585" s="48"/>
    </row>
    <row r="586" spans="2:10" x14ac:dyDescent="0.25">
      <c r="B586" s="51"/>
      <c r="C586" s="52" t="s">
        <v>184</v>
      </c>
      <c r="D586" s="57" t="str">
        <f>'[1]A.P. ELECTRICIDAD'!D3799</f>
        <v>Reflector LED 30W 250lm. Tipo R3</v>
      </c>
      <c r="E586" s="27" t="s">
        <v>162</v>
      </c>
      <c r="F586" s="54">
        <v>8</v>
      </c>
      <c r="G586" s="29">
        <v>0</v>
      </c>
      <c r="H586" s="55">
        <f t="shared" si="68"/>
        <v>0</v>
      </c>
      <c r="I586" s="47"/>
      <c r="J586" s="48"/>
    </row>
    <row r="587" spans="2:10" hidden="1" x14ac:dyDescent="0.25">
      <c r="B587" s="51"/>
      <c r="C587" s="52" t="s">
        <v>185</v>
      </c>
      <c r="D587" s="57" t="str">
        <f>'[1]A.P. ELECTRICIDAD'!D3831</f>
        <v>Reflector LED 50W 450lm. Tipo R5</v>
      </c>
      <c r="E587" s="27" t="s">
        <v>162</v>
      </c>
      <c r="F587" s="54">
        <f>[1]DATOS!E121</f>
        <v>0</v>
      </c>
      <c r="G587" s="29">
        <f>'[1]A.P. ELECTRICIDAD'!H3852</f>
        <v>40349.385731343675</v>
      </c>
      <c r="H587" s="55">
        <f t="shared" si="68"/>
        <v>0</v>
      </c>
      <c r="I587" s="47"/>
      <c r="J587" s="48" t="e">
        <f t="shared" si="69"/>
        <v>#DIV/0!</v>
      </c>
    </row>
    <row r="588" spans="2:10" ht="25.5" hidden="1" customHeight="1" x14ac:dyDescent="0.25">
      <c r="B588" s="51"/>
      <c r="C588" s="52" t="s">
        <v>186</v>
      </c>
      <c r="D588" s="57" t="str">
        <f>'[1]A.P. ELECTRICIDAD'!D3863</f>
        <v>Reflector LED 240W 20000lm. Tipo R20 (tipo alumbrado público)</v>
      </c>
      <c r="E588" s="27" t="s">
        <v>162</v>
      </c>
      <c r="F588" s="54">
        <f>[1]DATOS!E122</f>
        <v>0</v>
      </c>
      <c r="G588" s="29">
        <f>'[1]A.P. ELECTRICIDAD'!H3884</f>
        <v>39667.11170967517</v>
      </c>
      <c r="H588" s="55">
        <f t="shared" si="68"/>
        <v>0</v>
      </c>
      <c r="I588" s="47"/>
      <c r="J588" s="48" t="e">
        <f t="shared" si="69"/>
        <v>#DIV/0!</v>
      </c>
    </row>
    <row r="589" spans="2:10" ht="24.75" hidden="1" customHeight="1" x14ac:dyDescent="0.25">
      <c r="B589" s="51"/>
      <c r="C589" s="52" t="s">
        <v>187</v>
      </c>
      <c r="D589" s="57" t="str">
        <f>'[1]A.P. ELECTRICIDAD'!D3895</f>
        <v>Ventilador de pared de tres palas diam. 0,45, motor reforzado c/ rejilla de protección</v>
      </c>
      <c r="E589" s="27" t="s">
        <v>162</v>
      </c>
      <c r="F589" s="54">
        <f>[1]DATOS!E123</f>
        <v>0</v>
      </c>
      <c r="G589" s="29">
        <f>'[1]A.P. ELECTRICIDAD'!H3916</f>
        <v>34673.144369544156</v>
      </c>
      <c r="H589" s="55">
        <f t="shared" si="68"/>
        <v>0</v>
      </c>
      <c r="I589" s="47"/>
      <c r="J589" s="48" t="e">
        <f t="shared" si="69"/>
        <v>#DIV/0!</v>
      </c>
    </row>
    <row r="590" spans="2:10" ht="24.75" hidden="1" customHeight="1" x14ac:dyDescent="0.25">
      <c r="B590" s="51"/>
      <c r="C590" s="52" t="s">
        <v>188</v>
      </c>
      <c r="D590" s="57" t="str">
        <f>'[1]A.P. ELECTRICIDAD'!D3927</f>
        <v>Ventilador de pared de tres palas diam. 0,80, motor reforzado c/ rejilla de protección</v>
      </c>
      <c r="E590" s="27" t="s">
        <v>162</v>
      </c>
      <c r="F590" s="54">
        <f>[1]DATOS!E124</f>
        <v>0</v>
      </c>
      <c r="G590" s="29">
        <f>'[1]A.P. ELECTRICIDAD'!H3948</f>
        <v>57544.913310815195</v>
      </c>
      <c r="H590" s="55">
        <f t="shared" si="68"/>
        <v>0</v>
      </c>
      <c r="I590" s="47"/>
      <c r="J590" s="48" t="e">
        <f t="shared" si="69"/>
        <v>#DIV/0!</v>
      </c>
    </row>
    <row r="591" spans="2:10" hidden="1" x14ac:dyDescent="0.25">
      <c r="B591" s="51"/>
      <c r="C591" s="52" t="s">
        <v>189</v>
      </c>
      <c r="D591" s="57" t="str">
        <f>'[1]A.P. ELECTRICIDAD'!D3959</f>
        <v>Campana de recreo 12 V Ø 0,15</v>
      </c>
      <c r="E591" s="27" t="s">
        <v>162</v>
      </c>
      <c r="F591" s="54">
        <f>[1]DATOS!E125</f>
        <v>0</v>
      </c>
      <c r="G591" s="29">
        <f>'[1]A.P. ELECTRICIDAD'!H3982</f>
        <v>37089.997505712476</v>
      </c>
      <c r="H591" s="55">
        <f t="shared" si="68"/>
        <v>0</v>
      </c>
      <c r="I591" s="47"/>
      <c r="J591" s="48" t="e">
        <f t="shared" si="69"/>
        <v>#DIV/0!</v>
      </c>
    </row>
    <row r="592" spans="2:10" hidden="1" x14ac:dyDescent="0.25">
      <c r="B592" s="51"/>
      <c r="C592" s="52" t="s">
        <v>190</v>
      </c>
      <c r="D592" s="57" t="str">
        <f>'[1]A.P. ELECTRICIDAD'!D3993</f>
        <v>Timbre</v>
      </c>
      <c r="E592" s="27" t="s">
        <v>162</v>
      </c>
      <c r="F592" s="54">
        <f>[1]DATOS!E126</f>
        <v>0</v>
      </c>
      <c r="G592" s="29">
        <f>'[1]A.P. ELECTRICIDAD'!H4016</f>
        <v>11898.671393302229</v>
      </c>
      <c r="H592" s="55">
        <f t="shared" si="68"/>
        <v>0</v>
      </c>
      <c r="I592" s="47"/>
      <c r="J592" s="48" t="e">
        <f t="shared" si="69"/>
        <v>#DIV/0!</v>
      </c>
    </row>
    <row r="593" spans="2:10" hidden="1" x14ac:dyDescent="0.25">
      <c r="B593" s="51"/>
      <c r="C593" s="52" t="s">
        <v>191</v>
      </c>
      <c r="D593" s="57" t="str">
        <f>'[1]A.P. ELECTRICIDAD'!D4027</f>
        <v>Porta cable tipo periscopio de chapa</v>
      </c>
      <c r="E593" s="27" t="s">
        <v>162</v>
      </c>
      <c r="F593" s="54">
        <f>[1]DATOS!E127</f>
        <v>0</v>
      </c>
      <c r="G593" s="29">
        <f>'[1]A.P. ELECTRICIDAD'!H4050</f>
        <v>8672.4778368020343</v>
      </c>
      <c r="H593" s="55">
        <f t="shared" si="68"/>
        <v>0</v>
      </c>
      <c r="I593" s="47"/>
      <c r="J593" s="48" t="e">
        <f t="shared" si="69"/>
        <v>#DIV/0!</v>
      </c>
    </row>
    <row r="594" spans="2:10" hidden="1" x14ac:dyDescent="0.25">
      <c r="B594" s="51"/>
      <c r="C594" s="52" t="s">
        <v>192</v>
      </c>
      <c r="D594" s="57" t="str">
        <f>'[1]A.P. ELECTRICIDAD'!D4061</f>
        <v>Luz de emergencia 20 W autonomia 5 hs</v>
      </c>
      <c r="E594" s="27" t="s">
        <v>162</v>
      </c>
      <c r="F594" s="54">
        <f>[1]DATOS!E128</f>
        <v>0</v>
      </c>
      <c r="G594" s="29">
        <f>'[1]A.P. ELECTRICIDAD'!H4084</f>
        <v>17484.093351896096</v>
      </c>
      <c r="H594" s="55">
        <f t="shared" si="68"/>
        <v>0</v>
      </c>
      <c r="I594" s="47"/>
      <c r="J594" s="48" t="e">
        <f t="shared" si="69"/>
        <v>#DIV/0!</v>
      </c>
    </row>
    <row r="595" spans="2:10" ht="26.25" customHeight="1" x14ac:dyDescent="0.25">
      <c r="B595" s="51"/>
      <c r="C595" s="52" t="s">
        <v>193</v>
      </c>
      <c r="D595" s="57" t="str">
        <f>'[1]A.P. ELECTRICIDAD'!D4095</f>
        <v>Luz de emergencia 20 W autonomia 5 hs indicador de salida / salida emergencia</v>
      </c>
      <c r="E595" s="27" t="s">
        <v>162</v>
      </c>
      <c r="F595" s="54">
        <v>4</v>
      </c>
      <c r="G595" s="29">
        <v>0</v>
      </c>
      <c r="H595" s="55">
        <f t="shared" si="68"/>
        <v>0</v>
      </c>
      <c r="I595" s="47"/>
      <c r="J595" s="48"/>
    </row>
    <row r="596" spans="2:10" hidden="1" x14ac:dyDescent="0.25">
      <c r="B596" s="51"/>
      <c r="C596" s="52" t="s">
        <v>194</v>
      </c>
      <c r="D596" s="57" t="str">
        <f>'[1]A.P. ELECTRICIDAD'!D4129</f>
        <v>Extractor de aire caudal 700m3/h, de pared. Tipo EC</v>
      </c>
      <c r="E596" s="27" t="s">
        <v>162</v>
      </c>
      <c r="F596" s="54">
        <f>[1]DATOS!E130</f>
        <v>0</v>
      </c>
      <c r="G596" s="29">
        <f>'[1]A.P. ELECTRICIDAD'!H4152</f>
        <v>54204.297346519896</v>
      </c>
      <c r="H596" s="55">
        <f t="shared" si="68"/>
        <v>0</v>
      </c>
      <c r="I596" s="47"/>
      <c r="J596" s="48" t="e">
        <f t="shared" si="69"/>
        <v>#DIV/0!</v>
      </c>
    </row>
    <row r="597" spans="2:10" ht="25.5" hidden="1" customHeight="1" x14ac:dyDescent="0.25">
      <c r="B597" s="51"/>
      <c r="C597" s="52" t="s">
        <v>195</v>
      </c>
      <c r="D597" s="57" t="str">
        <f>'[1]A.P. ELECTRICIDAD'!D4163</f>
        <v>Extractor de aire caudal 1600m3/h tipo industrial 1/2 HP. Tipo ET</v>
      </c>
      <c r="E597" s="27" t="s">
        <v>162</v>
      </c>
      <c r="F597" s="54">
        <f>[1]DATOS!E131</f>
        <v>0</v>
      </c>
      <c r="G597" s="29">
        <f>'[1]A.P. ELECTRICIDAD'!H4186</f>
        <v>97938.133419305552</v>
      </c>
      <c r="H597" s="55">
        <f t="shared" si="68"/>
        <v>0</v>
      </c>
      <c r="I597" s="47"/>
      <c r="J597" s="48" t="e">
        <f t="shared" si="69"/>
        <v>#DIV/0!</v>
      </c>
    </row>
    <row r="598" spans="2:10" hidden="1" x14ac:dyDescent="0.25">
      <c r="B598" s="51"/>
      <c r="C598" s="52" t="s">
        <v>196</v>
      </c>
      <c r="D598" s="57" t="str">
        <f>'[1]A.P. ELECTRICIDAD'!D4197</f>
        <v>Extractor de aire caudal 190m3/h, para baño. Tipo EB</v>
      </c>
      <c r="E598" s="27" t="s">
        <v>162</v>
      </c>
      <c r="F598" s="54">
        <f>[1]DATOS!E132</f>
        <v>0</v>
      </c>
      <c r="G598" s="29">
        <f>'[1]A.P. ELECTRICIDAD'!H4220</f>
        <v>24879.619363277117</v>
      </c>
      <c r="H598" s="55">
        <f t="shared" si="68"/>
        <v>0</v>
      </c>
      <c r="I598" s="47"/>
      <c r="J598" s="48" t="e">
        <f t="shared" si="69"/>
        <v>#DIV/0!</v>
      </c>
    </row>
    <row r="599" spans="2:10" x14ac:dyDescent="0.25">
      <c r="B599" s="51"/>
      <c r="C599" s="52" t="s">
        <v>197</v>
      </c>
      <c r="D599" s="57" t="str">
        <f>'[1]A.P. ELECTRICIDAD'!D4231</f>
        <v>Artefacto lumínico acústico para baño discapacitados. Tipo LA</v>
      </c>
      <c r="E599" s="27" t="s">
        <v>162</v>
      </c>
      <c r="F599" s="54">
        <v>1</v>
      </c>
      <c r="G599" s="29">
        <v>0</v>
      </c>
      <c r="H599" s="55">
        <f t="shared" si="68"/>
        <v>0</v>
      </c>
      <c r="I599" s="47"/>
      <c r="J599" s="48"/>
    </row>
    <row r="600" spans="2:10" hidden="1" x14ac:dyDescent="0.25">
      <c r="B600" s="51"/>
      <c r="C600" s="52" t="s">
        <v>198</v>
      </c>
      <c r="D600" s="57" t="str">
        <f>'[1]A.P. ELECTRICIDAD'!D4265</f>
        <v>Célula fotoeléctrica 10A. Tipo CE</v>
      </c>
      <c r="E600" s="27" t="s">
        <v>162</v>
      </c>
      <c r="F600" s="54">
        <f>[1]DATOS!E134</f>
        <v>0</v>
      </c>
      <c r="G600" s="29">
        <f>'[1]A.P. ELECTRICIDAD'!H4288</f>
        <v>16799.470102489828</v>
      </c>
      <c r="H600" s="55">
        <f t="shared" si="68"/>
        <v>0</v>
      </c>
      <c r="I600" s="47"/>
      <c r="J600" s="48" t="e">
        <f t="shared" si="69"/>
        <v>#DIV/0!</v>
      </c>
    </row>
    <row r="601" spans="2:10" hidden="1" x14ac:dyDescent="0.25">
      <c r="B601" s="51"/>
      <c r="C601" s="52" t="s">
        <v>199</v>
      </c>
      <c r="D601" s="57" t="str">
        <f>'[1]A.P. ELECTRICIDAD'!D4299</f>
        <v>Heladera con Freezer - 347lts</v>
      </c>
      <c r="E601" s="27" t="s">
        <v>162</v>
      </c>
      <c r="F601" s="54">
        <f>[1]DATOS!E135</f>
        <v>0</v>
      </c>
      <c r="G601" s="29">
        <f>'[1]A.P. ELECTRICIDAD'!H4322</f>
        <v>219283.16823664954</v>
      </c>
      <c r="H601" s="55">
        <f t="shared" si="68"/>
        <v>0</v>
      </c>
      <c r="I601" s="47"/>
      <c r="J601" s="48" t="e">
        <f t="shared" si="69"/>
        <v>#DIV/0!</v>
      </c>
    </row>
    <row r="602" spans="2:10" hidden="1" x14ac:dyDescent="0.25">
      <c r="B602" s="51"/>
      <c r="C602" s="52" t="s">
        <v>200</v>
      </c>
      <c r="D602" s="57" t="str">
        <f>'[1]A.P. ELECTRICIDAD'!D4333</f>
        <v>Heladera 470lts con Freezer 156 lts  en A°I° 2 puertas</v>
      </c>
      <c r="E602" s="27" t="s">
        <v>162</v>
      </c>
      <c r="F602" s="54">
        <f>[1]DATOS!E136</f>
        <v>0</v>
      </c>
      <c r="G602" s="29">
        <f>'[1]A.P. ELECTRICIDAD'!H4356</f>
        <v>629119.75347622856</v>
      </c>
      <c r="H602" s="55">
        <f t="shared" si="68"/>
        <v>0</v>
      </c>
      <c r="I602" s="47"/>
      <c r="J602" s="48" t="e">
        <f t="shared" si="69"/>
        <v>#DIV/0!</v>
      </c>
    </row>
    <row r="603" spans="2:10" hidden="1" x14ac:dyDescent="0.25">
      <c r="B603" s="51"/>
      <c r="C603" s="52" t="s">
        <v>201</v>
      </c>
      <c r="D603" s="57" t="str">
        <f>'[1]A.P. ELECTRICIDAD'!D4367</f>
        <v>Freezer 202 lts</v>
      </c>
      <c r="E603" s="27" t="s">
        <v>162</v>
      </c>
      <c r="F603" s="54">
        <f>[1]DATOS!E137</f>
        <v>0</v>
      </c>
      <c r="G603" s="29">
        <f>'[1]A.P. ELECTRICIDAD'!H4390</f>
        <v>171811.74909692988</v>
      </c>
      <c r="H603" s="55">
        <f t="shared" si="68"/>
        <v>0</v>
      </c>
      <c r="I603" s="47"/>
      <c r="J603" s="48" t="e">
        <f t="shared" si="69"/>
        <v>#DIV/0!</v>
      </c>
    </row>
    <row r="604" spans="2:10" hidden="1" x14ac:dyDescent="0.25">
      <c r="B604" s="51"/>
      <c r="C604" s="52" t="s">
        <v>202</v>
      </c>
      <c r="D604" s="57" t="str">
        <f>'[1]A.P. ELECTRICIDAD'!D4401</f>
        <v>Heladera A°I° 4 puertas</v>
      </c>
      <c r="E604" s="27" t="s">
        <v>162</v>
      </c>
      <c r="F604" s="54">
        <f>[1]DATOS!E138</f>
        <v>0</v>
      </c>
      <c r="G604" s="29">
        <f>'[1]A.P. ELECTRICIDAD'!H4424</f>
        <v>1015347.2195969876</v>
      </c>
      <c r="H604" s="55">
        <f t="shared" si="68"/>
        <v>0</v>
      </c>
      <c r="I604" s="47"/>
      <c r="J604" s="48" t="e">
        <f t="shared" si="69"/>
        <v>#DIV/0!</v>
      </c>
    </row>
    <row r="605" spans="2:10" hidden="1" x14ac:dyDescent="0.25">
      <c r="B605" s="51"/>
      <c r="C605" s="52" t="s">
        <v>203</v>
      </c>
      <c r="D605" s="57" t="str">
        <f>'[1]A.P. ELECTRICIDAD'!D4435</f>
        <v>Anafe eléctrico A°I° 4 hornallas (60cmx60cmx12cm)  6kw/h</v>
      </c>
      <c r="E605" s="27" t="s">
        <v>162</v>
      </c>
      <c r="F605" s="54">
        <f>[1]DATOS!E139</f>
        <v>0</v>
      </c>
      <c r="G605" s="29">
        <f>'[1]A.P. ELECTRICIDAD'!H4458</f>
        <v>127076.09048726545</v>
      </c>
      <c r="H605" s="55">
        <f t="shared" si="68"/>
        <v>0</v>
      </c>
      <c r="I605" s="47"/>
      <c r="J605" s="48" t="e">
        <f t="shared" si="69"/>
        <v>#DIV/0!</v>
      </c>
    </row>
    <row r="606" spans="2:10" hidden="1" x14ac:dyDescent="0.25">
      <c r="B606" s="51"/>
      <c r="C606" s="52" t="s">
        <v>204</v>
      </c>
      <c r="D606" s="57" t="str">
        <f>'[1]A.P. ELECTRICIDAD'!D4469</f>
        <v>Cocina industrial A°I° eléctrica trifásica 4 discos (75x75x86cm)</v>
      </c>
      <c r="E606" s="27" t="s">
        <v>162</v>
      </c>
      <c r="F606" s="54">
        <f>[1]DATOS!E140</f>
        <v>0</v>
      </c>
      <c r="G606" s="29">
        <f>'[1]A.P. ELECTRICIDAD'!H4492</f>
        <v>781392.35876576765</v>
      </c>
      <c r="H606" s="55">
        <f t="shared" si="68"/>
        <v>0</v>
      </c>
      <c r="I606" s="47"/>
      <c r="J606" s="48" t="e">
        <f t="shared" si="69"/>
        <v>#DIV/0!</v>
      </c>
    </row>
    <row r="607" spans="2:10" hidden="1" x14ac:dyDescent="0.25">
      <c r="B607" s="51"/>
      <c r="C607" s="52" t="s">
        <v>205</v>
      </c>
      <c r="D607" s="57" t="str">
        <f>'[1]A.P. ELECTRICIDAD'!D4503</f>
        <v>Cocina industrial A°I° eléctrica trifásica 6 discos (110x75x86cm)</v>
      </c>
      <c r="E607" s="27" t="s">
        <v>162</v>
      </c>
      <c r="F607" s="54">
        <f>[1]DATOS!E141</f>
        <v>0</v>
      </c>
      <c r="G607" s="29">
        <f>'[1]A.P. ELECTRICIDAD'!H4526</f>
        <v>980340.8318268056</v>
      </c>
      <c r="H607" s="55">
        <f t="shared" si="68"/>
        <v>0</v>
      </c>
      <c r="I607" s="47"/>
      <c r="J607" s="48" t="e">
        <f t="shared" si="69"/>
        <v>#DIV/0!</v>
      </c>
    </row>
    <row r="608" spans="2:10" hidden="1" x14ac:dyDescent="0.25">
      <c r="B608" s="51"/>
      <c r="C608" s="52" t="s">
        <v>206</v>
      </c>
      <c r="D608" s="57" t="str">
        <f>'[1]A.P. ELECTRICIDAD'!D4537</f>
        <v>Generador eléctrico a gas</v>
      </c>
      <c r="E608" s="27" t="s">
        <v>162</v>
      </c>
      <c r="F608" s="54">
        <f>[1]DATOS!E142</f>
        <v>0</v>
      </c>
      <c r="G608" s="29">
        <f>'[1]A.P. ELECTRICIDAD'!H4560</f>
        <v>0</v>
      </c>
      <c r="H608" s="55">
        <f t="shared" si="68"/>
        <v>0</v>
      </c>
      <c r="I608" s="47"/>
      <c r="J608" s="48" t="e">
        <f t="shared" si="69"/>
        <v>#DIV/0!</v>
      </c>
    </row>
    <row r="609" spans="2:12" x14ac:dyDescent="0.25">
      <c r="B609" s="51"/>
      <c r="C609" s="52" t="s">
        <v>207</v>
      </c>
      <c r="D609" s="57" t="str">
        <f>'[1]A.P. ELECTRICIDAD'!D4571</f>
        <v>Colocación de artefactos</v>
      </c>
      <c r="E609" s="27" t="s">
        <v>162</v>
      </c>
      <c r="F609" s="54">
        <v>153</v>
      </c>
      <c r="G609" s="29">
        <v>0</v>
      </c>
      <c r="H609" s="55">
        <f t="shared" si="68"/>
        <v>0</v>
      </c>
      <c r="I609" s="47"/>
      <c r="J609" s="48"/>
    </row>
    <row r="610" spans="2:12" x14ac:dyDescent="0.25">
      <c r="B610" s="51"/>
      <c r="C610" s="52"/>
      <c r="D610" s="57"/>
      <c r="E610" s="27"/>
      <c r="F610" s="54"/>
      <c r="G610" s="29"/>
      <c r="H610" s="55"/>
      <c r="I610" s="47"/>
      <c r="J610" s="48"/>
    </row>
    <row r="611" spans="2:12" x14ac:dyDescent="0.25">
      <c r="B611" s="51"/>
      <c r="C611" s="52"/>
      <c r="D611" s="57"/>
      <c r="E611" s="27"/>
      <c r="F611" s="54"/>
      <c r="G611" s="29"/>
      <c r="H611" s="55"/>
      <c r="I611" s="47"/>
      <c r="J611" s="48"/>
    </row>
    <row r="612" spans="2:12" ht="15.75" thickBot="1" x14ac:dyDescent="0.3">
      <c r="B612" s="87"/>
      <c r="C612" s="88"/>
      <c r="D612" s="147"/>
      <c r="E612" s="90"/>
      <c r="F612" s="71"/>
      <c r="G612" s="91"/>
      <c r="H612" s="105"/>
      <c r="I612" s="93"/>
      <c r="J612" s="94"/>
    </row>
    <row r="613" spans="2:12" ht="16.5" thickBot="1" x14ac:dyDescent="0.3">
      <c r="B613" s="11" t="s">
        <v>41</v>
      </c>
      <c r="C613" s="12"/>
      <c r="D613" s="315" t="s">
        <v>228</v>
      </c>
      <c r="E613" s="316"/>
      <c r="F613" s="316"/>
      <c r="G613" s="316"/>
      <c r="H613" s="317"/>
      <c r="I613" s="13">
        <f>SUM(H615:H747)</f>
        <v>0</v>
      </c>
      <c r="J613" s="14"/>
      <c r="K613" s="1" t="s">
        <v>22</v>
      </c>
    </row>
    <row r="614" spans="2:12" x14ac:dyDescent="0.25">
      <c r="B614" s="62" t="s">
        <v>229</v>
      </c>
      <c r="C614" s="52"/>
      <c r="D614" s="311" t="s">
        <v>230</v>
      </c>
      <c r="E614" s="312"/>
      <c r="F614" s="312"/>
      <c r="G614" s="313"/>
      <c r="H614" s="77"/>
      <c r="I614" s="78"/>
      <c r="J614" s="79"/>
      <c r="K614" s="314" t="s">
        <v>231</v>
      </c>
      <c r="L614" s="266"/>
    </row>
    <row r="615" spans="2:12" hidden="1" x14ac:dyDescent="0.25">
      <c r="B615" s="62"/>
      <c r="C615" s="52" t="s">
        <v>20</v>
      </c>
      <c r="D615" s="26" t="str">
        <f>'[1]A.P. SANITARIAS'!D6</f>
        <v>Pozo absorbente 13 m3</v>
      </c>
      <c r="E615" s="27" t="s">
        <v>166</v>
      </c>
      <c r="F615" s="54">
        <f>[1]DATOS!E160</f>
        <v>0</v>
      </c>
      <c r="G615" s="29">
        <f>'[1]A.P. SANITARIAS'!H33</f>
        <v>582088.40170149191</v>
      </c>
      <c r="H615" s="46">
        <f>+F615*G615</f>
        <v>0</v>
      </c>
      <c r="I615" s="47"/>
      <c r="J615" s="48" t="e">
        <f t="shared" ref="J615:J633" si="70">H615/$I$1044</f>
        <v>#DIV/0!</v>
      </c>
      <c r="K615" s="145"/>
    </row>
    <row r="616" spans="2:12" hidden="1" x14ac:dyDescent="0.25">
      <c r="B616" s="62"/>
      <c r="C616" s="52" t="s">
        <v>30</v>
      </c>
      <c r="D616" s="26" t="str">
        <f>'[1]A.P. SANITARIAS'!D44</f>
        <v>Lecho Nitrificante</v>
      </c>
      <c r="E616" s="27" t="s">
        <v>28</v>
      </c>
      <c r="F616" s="54">
        <f>[1]DATOS!E161</f>
        <v>0</v>
      </c>
      <c r="G616" s="29">
        <f>'[1]A.P. SANITARIAS'!H69</f>
        <v>16661.273525212153</v>
      </c>
      <c r="H616" s="46">
        <f t="shared" ref="H616:H634" si="71">+F616*G616</f>
        <v>0</v>
      </c>
      <c r="I616" s="47"/>
      <c r="J616" s="48" t="e">
        <f t="shared" si="70"/>
        <v>#DIV/0!</v>
      </c>
      <c r="K616" s="145"/>
    </row>
    <row r="617" spans="2:12" hidden="1" x14ac:dyDescent="0.25">
      <c r="B617" s="62"/>
      <c r="C617" s="52" t="s">
        <v>31</v>
      </c>
      <c r="D617" s="26" t="str">
        <f>'[1]A.P. SANITARIAS'!D80</f>
        <v>Extensión de red cloacal</v>
      </c>
      <c r="E617" s="27" t="s">
        <v>179</v>
      </c>
      <c r="F617" s="54">
        <f>[1]DATOS!E162</f>
        <v>0</v>
      </c>
      <c r="G617" s="29">
        <f>'[1]A.P. SANITARIAS'!H105</f>
        <v>0</v>
      </c>
      <c r="H617" s="46">
        <f t="shared" si="71"/>
        <v>0</v>
      </c>
      <c r="I617" s="47"/>
      <c r="J617" s="48" t="e">
        <f t="shared" si="70"/>
        <v>#DIV/0!</v>
      </c>
      <c r="K617" s="145"/>
    </row>
    <row r="618" spans="2:12" x14ac:dyDescent="0.25">
      <c r="B618" s="62"/>
      <c r="C618" s="52" t="s">
        <v>32</v>
      </c>
      <c r="D618" s="26" t="str">
        <f>'[1]A.P. SANITARIAS'!D116</f>
        <v>Cañería cloacal PVC 3,2 Ø 0,040</v>
      </c>
      <c r="E618" s="27" t="s">
        <v>28</v>
      </c>
      <c r="F618" s="54">
        <v>15</v>
      </c>
      <c r="G618" s="29">
        <v>0</v>
      </c>
      <c r="H618" s="46">
        <f t="shared" si="71"/>
        <v>0</v>
      </c>
      <c r="I618" s="47"/>
      <c r="J618" s="48"/>
      <c r="K618" s="145"/>
    </row>
    <row r="619" spans="2:12" hidden="1" x14ac:dyDescent="0.25">
      <c r="B619" s="62"/>
      <c r="C619" s="52" t="s">
        <v>34</v>
      </c>
      <c r="D619" s="26" t="str">
        <f>'[1]A.P. SANITARIAS'!D151</f>
        <v>Cañería cloacal PVC 3,2 Ø 0,050</v>
      </c>
      <c r="E619" s="27" t="s">
        <v>28</v>
      </c>
      <c r="F619" s="54">
        <f>[1]DATOS!E164</f>
        <v>0</v>
      </c>
      <c r="G619" s="29">
        <f>'[1]A.P. SANITARIAS'!H175</f>
        <v>5021.8330059390046</v>
      </c>
      <c r="H619" s="46">
        <f t="shared" si="71"/>
        <v>0</v>
      </c>
      <c r="I619" s="47"/>
      <c r="J619" s="48" t="e">
        <f t="shared" si="70"/>
        <v>#DIV/0!</v>
      </c>
      <c r="K619" s="145"/>
    </row>
    <row r="620" spans="2:12" hidden="1" x14ac:dyDescent="0.25">
      <c r="B620" s="62"/>
      <c r="C620" s="52" t="s">
        <v>35</v>
      </c>
      <c r="D620" s="26" t="str">
        <f>'[1]A.P. SANITARIAS'!D186</f>
        <v>Cañería cloacal PVC 3,2 Ø 0,063</v>
      </c>
      <c r="E620" s="27" t="s">
        <v>28</v>
      </c>
      <c r="F620" s="54">
        <f>[1]DATOS!E165</f>
        <v>0</v>
      </c>
      <c r="G620" s="29">
        <f>'[1]A.P. SANITARIAS'!H210</f>
        <v>5213.373623122141</v>
      </c>
      <c r="H620" s="46">
        <f t="shared" si="71"/>
        <v>0</v>
      </c>
      <c r="I620" s="47"/>
      <c r="J620" s="48" t="e">
        <f t="shared" si="70"/>
        <v>#DIV/0!</v>
      </c>
      <c r="K620" s="145"/>
    </row>
    <row r="621" spans="2:12" x14ac:dyDescent="0.25">
      <c r="B621" s="62"/>
      <c r="C621" s="52" t="s">
        <v>36</v>
      </c>
      <c r="D621" s="26" t="str">
        <f>'[1]A.P. SANITARIAS'!D221</f>
        <v xml:space="preserve">Cañería cloacal PVC 3,2 Ø 0,110 </v>
      </c>
      <c r="E621" s="27" t="s">
        <v>28</v>
      </c>
      <c r="F621" s="54">
        <v>65</v>
      </c>
      <c r="G621" s="29">
        <v>0</v>
      </c>
      <c r="H621" s="46">
        <f t="shared" si="71"/>
        <v>0</v>
      </c>
      <c r="I621" s="47"/>
      <c r="J621" s="48"/>
      <c r="K621" s="145"/>
    </row>
    <row r="622" spans="2:12" hidden="1" x14ac:dyDescent="0.25">
      <c r="B622" s="62"/>
      <c r="C622" s="52" t="s">
        <v>37</v>
      </c>
      <c r="D622" s="26" t="str">
        <f>'[1]A.P. SANITARIAS'!D256</f>
        <v>Cañería cloacal PVC 3,2 Ø 0,160</v>
      </c>
      <c r="E622" s="27" t="s">
        <v>28</v>
      </c>
      <c r="F622" s="54">
        <f>[1]DATOS!E167</f>
        <v>0</v>
      </c>
      <c r="G622" s="29">
        <f>'[1]A.P. SANITARIAS'!H280</f>
        <v>6689.9549401223303</v>
      </c>
      <c r="H622" s="46">
        <f t="shared" si="71"/>
        <v>0</v>
      </c>
      <c r="I622" s="47"/>
      <c r="J622" s="48" t="e">
        <f t="shared" si="70"/>
        <v>#DIV/0!</v>
      </c>
      <c r="K622" s="145"/>
    </row>
    <row r="623" spans="2:12" hidden="1" x14ac:dyDescent="0.25">
      <c r="B623" s="62"/>
      <c r="C623" s="52" t="s">
        <v>38</v>
      </c>
      <c r="D623" s="26" t="str">
        <f>'[1]A.P. SANITARIAS'!D291</f>
        <v>Piezas y accesorios PVC 3,2</v>
      </c>
      <c r="E623" s="27" t="s">
        <v>179</v>
      </c>
      <c r="F623" s="54">
        <f>[1]DATOS!E168</f>
        <v>0</v>
      </c>
      <c r="G623" s="29">
        <f>'[1]A.P. SANITARIAS'!H320</f>
        <v>0</v>
      </c>
      <c r="H623" s="46">
        <f t="shared" si="71"/>
        <v>0</v>
      </c>
      <c r="I623" s="47"/>
      <c r="J623" s="48" t="e">
        <f t="shared" si="70"/>
        <v>#DIV/0!</v>
      </c>
      <c r="K623" s="145"/>
    </row>
    <row r="624" spans="2:12" x14ac:dyDescent="0.25">
      <c r="B624" s="62"/>
      <c r="C624" s="52" t="s">
        <v>39</v>
      </c>
      <c r="D624" s="26" t="str">
        <f>'[1]A.P. SANITARIAS'!D331</f>
        <v>Cámara de inspección 0,60 x 0,60 doble cierre hermético</v>
      </c>
      <c r="E624" s="27" t="s">
        <v>42</v>
      </c>
      <c r="F624" s="54">
        <v>4</v>
      </c>
      <c r="G624" s="29">
        <v>0</v>
      </c>
      <c r="H624" s="46">
        <f t="shared" si="71"/>
        <v>0</v>
      </c>
      <c r="I624" s="47"/>
      <c r="J624" s="48"/>
      <c r="K624" s="145"/>
    </row>
    <row r="625" spans="2:12" x14ac:dyDescent="0.25">
      <c r="B625" s="62"/>
      <c r="C625" s="52" t="s">
        <v>40</v>
      </c>
      <c r="D625" s="26" t="str">
        <f>'[1]A.P. SANITARIAS'!D371</f>
        <v>Cámara de inspección 1,00 x 0,60 doble cierre hermético</v>
      </c>
      <c r="E625" s="27" t="s">
        <v>42</v>
      </c>
      <c r="F625" s="54">
        <v>1</v>
      </c>
      <c r="G625" s="29">
        <v>0</v>
      </c>
      <c r="H625" s="46">
        <f t="shared" si="71"/>
        <v>0</v>
      </c>
      <c r="I625" s="47"/>
      <c r="J625" s="48"/>
      <c r="K625" s="145"/>
    </row>
    <row r="626" spans="2:12" hidden="1" x14ac:dyDescent="0.25">
      <c r="B626" s="62"/>
      <c r="C626" s="52" t="s">
        <v>41</v>
      </c>
      <c r="D626" s="26" t="str">
        <f>'[1]A.P. SANITARIAS'!D412</f>
        <v>Cañería de evacuación con protección mecánica</v>
      </c>
      <c r="E626" s="27" t="s">
        <v>28</v>
      </c>
      <c r="F626" s="54">
        <f>[1]DATOS!E171</f>
        <v>0</v>
      </c>
      <c r="G626" s="29">
        <f>'[1]A.P. SANITARIAS'!H442</f>
        <v>5148.5702660495599</v>
      </c>
      <c r="H626" s="46">
        <f t="shared" si="71"/>
        <v>0</v>
      </c>
      <c r="I626" s="47"/>
      <c r="J626" s="48" t="e">
        <f t="shared" si="70"/>
        <v>#DIV/0!</v>
      </c>
      <c r="K626" s="145"/>
    </row>
    <row r="627" spans="2:12" hidden="1" x14ac:dyDescent="0.25">
      <c r="B627" s="62"/>
      <c r="C627" s="52" t="s">
        <v>43</v>
      </c>
      <c r="D627" s="26" t="str">
        <f>'[1]A.P. SANITARIAS'!D453</f>
        <v>Interceptor de grasa</v>
      </c>
      <c r="E627" s="27" t="s">
        <v>42</v>
      </c>
      <c r="F627" s="54">
        <f>[1]DATOS!E172</f>
        <v>0</v>
      </c>
      <c r="G627" s="29">
        <f>'[1]A.P. SANITARIAS'!H483</f>
        <v>95501.749422443943</v>
      </c>
      <c r="H627" s="46">
        <f t="shared" si="71"/>
        <v>0</v>
      </c>
      <c r="I627" s="47"/>
      <c r="J627" s="48" t="e">
        <f t="shared" si="70"/>
        <v>#DIV/0!</v>
      </c>
      <c r="K627" s="145"/>
    </row>
    <row r="628" spans="2:12" hidden="1" x14ac:dyDescent="0.25">
      <c r="B628" s="62"/>
      <c r="C628" s="52" t="s">
        <v>44</v>
      </c>
      <c r="D628" s="26" t="str">
        <f>'[1]A.P. SANITARIAS'!D494</f>
        <v>Cámara séptica 5 m3</v>
      </c>
      <c r="E628" s="27" t="s">
        <v>42</v>
      </c>
      <c r="F628" s="54">
        <f>[1]DATOS!E173</f>
        <v>0</v>
      </c>
      <c r="G628" s="29">
        <f>'[1]A.P. SANITARIAS'!H522</f>
        <v>588511.53107018536</v>
      </c>
      <c r="H628" s="46">
        <f t="shared" si="71"/>
        <v>0</v>
      </c>
      <c r="I628" s="47"/>
      <c r="J628" s="48" t="e">
        <f t="shared" si="70"/>
        <v>#DIV/0!</v>
      </c>
      <c r="K628" s="145"/>
    </row>
    <row r="629" spans="2:12" hidden="1" x14ac:dyDescent="0.25">
      <c r="B629" s="62"/>
      <c r="C629" s="52" t="s">
        <v>45</v>
      </c>
      <c r="D629" s="26" t="str">
        <f>'[1]A.P. SANITARIAS'!D533</f>
        <v>Cámara séptica 10 m3</v>
      </c>
      <c r="E629" s="27" t="s">
        <v>42</v>
      </c>
      <c r="F629" s="54">
        <f>[1]DATOS!E174</f>
        <v>0</v>
      </c>
      <c r="G629" s="29">
        <f>'[1]A.P. SANITARIAS'!H561</f>
        <v>763524.68493974605</v>
      </c>
      <c r="H629" s="46">
        <f t="shared" si="71"/>
        <v>0</v>
      </c>
      <c r="I629" s="47"/>
      <c r="J629" s="48" t="e">
        <f t="shared" si="70"/>
        <v>#DIV/0!</v>
      </c>
      <c r="K629" s="145"/>
    </row>
    <row r="630" spans="2:12" hidden="1" x14ac:dyDescent="0.25">
      <c r="B630" s="62"/>
      <c r="C630" s="52" t="s">
        <v>46</v>
      </c>
      <c r="D630" s="26" t="str">
        <f>'[1]A.P. SANITARIAS'!D572</f>
        <v>Cámara séptica 25 m3</v>
      </c>
      <c r="E630" s="27" t="s">
        <v>42</v>
      </c>
      <c r="F630" s="54">
        <f>[1]DATOS!E175</f>
        <v>0</v>
      </c>
      <c r="G630" s="29">
        <f>'[1]A.P. SANITARIAS'!H600</f>
        <v>1202655.8681555321</v>
      </c>
      <c r="H630" s="46">
        <f t="shared" si="71"/>
        <v>0</v>
      </c>
      <c r="I630" s="47"/>
      <c r="J630" s="48" t="e">
        <f t="shared" si="70"/>
        <v>#DIV/0!</v>
      </c>
      <c r="K630" s="145"/>
    </row>
    <row r="631" spans="2:12" hidden="1" x14ac:dyDescent="0.25">
      <c r="B631" s="62"/>
      <c r="C631" s="52" t="s">
        <v>47</v>
      </c>
      <c r="D631" s="26" t="str">
        <f>'[1]A.P. SANITARIAS'!D611</f>
        <v>Biodigestor Rotoplast 3000lts</v>
      </c>
      <c r="E631" s="27" t="s">
        <v>42</v>
      </c>
      <c r="F631" s="54">
        <f>[1]DATOS!E176</f>
        <v>0</v>
      </c>
      <c r="G631" s="29">
        <f>'[1]A.P. SANITARIAS'!H639</f>
        <v>737051.2037731267</v>
      </c>
      <c r="H631" s="46">
        <f t="shared" si="71"/>
        <v>0</v>
      </c>
      <c r="I631" s="47"/>
      <c r="J631" s="48" t="e">
        <f t="shared" si="70"/>
        <v>#DIV/0!</v>
      </c>
      <c r="K631" s="145"/>
    </row>
    <row r="632" spans="2:12" ht="25.5" hidden="1" x14ac:dyDescent="0.25">
      <c r="B632" s="62"/>
      <c r="C632" s="52" t="s">
        <v>48</v>
      </c>
      <c r="D632" s="26" t="str">
        <f>'[1]A.P. SANITARIAS'!D650</f>
        <v>Pozo de bombeo cloacal (incluye bomba sumergible cloacal 1,5hp)</v>
      </c>
      <c r="E632" s="27" t="s">
        <v>42</v>
      </c>
      <c r="F632" s="54">
        <f>[1]DATOS!E177</f>
        <v>0</v>
      </c>
      <c r="G632" s="29">
        <f>'[1]A.P. SANITARIAS'!H678</f>
        <v>744995.49939800135</v>
      </c>
      <c r="H632" s="46">
        <f t="shared" si="71"/>
        <v>0</v>
      </c>
      <c r="I632" s="47"/>
      <c r="J632" s="48" t="e">
        <f t="shared" si="70"/>
        <v>#DIV/0!</v>
      </c>
      <c r="K632" s="145"/>
    </row>
    <row r="633" spans="2:12" hidden="1" x14ac:dyDescent="0.25">
      <c r="B633" s="62"/>
      <c r="C633" s="52" t="s">
        <v>49</v>
      </c>
      <c r="D633" s="26" t="str">
        <f>'[1]A.P. SANITARIAS'!D689</f>
        <v>Centrifuga 15m3/h/12m</v>
      </c>
      <c r="E633" s="27" t="s">
        <v>42</v>
      </c>
      <c r="F633" s="54">
        <f>[1]DATOS!E178</f>
        <v>0</v>
      </c>
      <c r="G633" s="29">
        <f>'[1]A.P. SANITARIAS'!H717</f>
        <v>143706.86698705389</v>
      </c>
      <c r="H633" s="46">
        <f t="shared" si="71"/>
        <v>0</v>
      </c>
      <c r="I633" s="47"/>
      <c r="J633" s="48" t="e">
        <f t="shared" si="70"/>
        <v>#DIV/0!</v>
      </c>
      <c r="K633" s="145"/>
    </row>
    <row r="634" spans="2:12" x14ac:dyDescent="0.25">
      <c r="B634" s="62"/>
      <c r="C634" s="52" t="s">
        <v>50</v>
      </c>
      <c r="D634" s="26" t="str">
        <f>'[1]A.P. SANITARIAS'!D728</f>
        <v>Cañería cloacal PVC p/boca</v>
      </c>
      <c r="E634" s="27" t="s">
        <v>166</v>
      </c>
      <c r="F634" s="54">
        <v>24</v>
      </c>
      <c r="G634" s="29">
        <v>0</v>
      </c>
      <c r="H634" s="46">
        <f t="shared" si="71"/>
        <v>0</v>
      </c>
      <c r="I634" s="47"/>
      <c r="J634" s="48"/>
      <c r="K634" s="145"/>
    </row>
    <row r="635" spans="2:12" x14ac:dyDescent="0.25">
      <c r="B635" s="62"/>
      <c r="C635" s="52"/>
      <c r="D635" s="26"/>
      <c r="E635" s="27"/>
      <c r="F635" s="54"/>
      <c r="G635" s="29"/>
      <c r="H635" s="46"/>
      <c r="I635" s="47"/>
      <c r="J635" s="48"/>
      <c r="K635" s="145"/>
    </row>
    <row r="636" spans="2:12" x14ac:dyDescent="0.25">
      <c r="B636" s="62" t="s">
        <v>232</v>
      </c>
      <c r="C636" s="52"/>
      <c r="D636" s="311" t="s">
        <v>233</v>
      </c>
      <c r="E636" s="328"/>
      <c r="F636" s="328"/>
      <c r="G636" s="329"/>
      <c r="H636" s="64"/>
      <c r="I636" s="65"/>
      <c r="J636" s="66"/>
      <c r="K636" s="314" t="s">
        <v>234</v>
      </c>
      <c r="L636" s="266"/>
    </row>
    <row r="637" spans="2:12" ht="14.25" customHeight="1" x14ac:dyDescent="0.25">
      <c r="B637" s="51"/>
      <c r="C637" s="52" t="s">
        <v>20</v>
      </c>
      <c r="D637" s="26" t="str">
        <f>'[1]A.P. SANITARIAS'!D773</f>
        <v>Extensión de red agua corriente</v>
      </c>
      <c r="E637" s="27" t="s">
        <v>179</v>
      </c>
      <c r="F637" s="54">
        <v>1</v>
      </c>
      <c r="G637" s="29">
        <f>'[1]A.P. SANITARIAS'!H804</f>
        <v>0</v>
      </c>
      <c r="H637" s="55">
        <f>+F637*G637</f>
        <v>0</v>
      </c>
      <c r="I637" s="47"/>
      <c r="J637" s="48"/>
    </row>
    <row r="638" spans="2:12" ht="25.5" customHeight="1" x14ac:dyDescent="0.25">
      <c r="B638" s="51"/>
      <c r="C638" s="52" t="s">
        <v>30</v>
      </c>
      <c r="D638" s="26" t="str">
        <f>'[1]A.P. SANITARIAS'!D815</f>
        <v>Conducción agua fria y caliente, PPTF copolim. random (tipo III) y HºGº</v>
      </c>
      <c r="E638" s="27" t="s">
        <v>179</v>
      </c>
      <c r="F638" s="54">
        <v>1</v>
      </c>
      <c r="G638" s="29">
        <f>'[1]A.P. SANITARIAS'!H995</f>
        <v>0</v>
      </c>
      <c r="H638" s="55">
        <f t="shared" ref="H638:H644" si="72">+F638*G638</f>
        <v>0</v>
      </c>
      <c r="I638" s="47"/>
      <c r="J638" s="48"/>
    </row>
    <row r="639" spans="2:12" ht="25.5" customHeight="1" x14ac:dyDescent="0.25">
      <c r="B639" s="51"/>
      <c r="C639" s="52" t="s">
        <v>31</v>
      </c>
      <c r="D639" s="26" t="str">
        <f>'[1]A.P. SANITARIAS'!D1006</f>
        <v>Bomba Recirculadora de Agua Caliente Sanitaria tipo Rowa 7/1S</v>
      </c>
      <c r="E639" s="27" t="s">
        <v>166</v>
      </c>
      <c r="F639" s="54">
        <v>1</v>
      </c>
      <c r="G639" s="29">
        <v>0</v>
      </c>
      <c r="H639" s="55">
        <f t="shared" si="72"/>
        <v>0</v>
      </c>
      <c r="I639" s="47"/>
      <c r="J639" s="48"/>
    </row>
    <row r="640" spans="2:12" ht="14.25" customHeight="1" x14ac:dyDescent="0.25">
      <c r="B640" s="51"/>
      <c r="C640" s="52" t="s">
        <v>32</v>
      </c>
      <c r="D640" s="26" t="str">
        <f>'[1]A.P. SANITARIAS'!D1040</f>
        <v>Termotanque electrico 50lts. Tipo TTE1</v>
      </c>
      <c r="E640" s="27" t="s">
        <v>166</v>
      </c>
      <c r="F640" s="54">
        <v>1</v>
      </c>
      <c r="G640" s="29">
        <v>0</v>
      </c>
      <c r="H640" s="55">
        <f t="shared" si="72"/>
        <v>0</v>
      </c>
      <c r="I640" s="47"/>
      <c r="J640" s="48"/>
    </row>
    <row r="641" spans="2:12" ht="27" hidden="1" customHeight="1" x14ac:dyDescent="0.25">
      <c r="B641" s="51"/>
      <c r="C641" s="52" t="s">
        <v>34</v>
      </c>
      <c r="D641" s="26" t="str">
        <f>'[1]A.P. SANITARIAS'!D1074</f>
        <v>Termotanque por bomba de calor Tipo BGH Heat-Pump x 190lts - TipoTTE2</v>
      </c>
      <c r="E641" s="27" t="s">
        <v>166</v>
      </c>
      <c r="F641" s="54">
        <f>[1]DATOS!E184</f>
        <v>0</v>
      </c>
      <c r="G641" s="29">
        <f>'[1]A.P. SANITARIAS'!H1097</f>
        <v>318721.90372445207</v>
      </c>
      <c r="H641" s="55">
        <f t="shared" si="72"/>
        <v>0</v>
      </c>
      <c r="I641" s="47"/>
      <c r="J641" s="48" t="e">
        <f t="shared" ref="J641" si="73">H641/$I$1044</f>
        <v>#DIV/0!</v>
      </c>
    </row>
    <row r="642" spans="2:12" ht="14.25" customHeight="1" x14ac:dyDescent="0.25">
      <c r="B642" s="51"/>
      <c r="C642" s="52" t="s">
        <v>35</v>
      </c>
      <c r="D642" s="26" t="str">
        <f>'[1]A.P. SANITARIAS'!D1108</f>
        <v>Colector tanque de reserva s/proyecto</v>
      </c>
      <c r="E642" s="27" t="s">
        <v>179</v>
      </c>
      <c r="F642" s="54">
        <v>1</v>
      </c>
      <c r="G642" s="29">
        <f>'[1]A.P. SANITARIAS'!H1274</f>
        <v>0</v>
      </c>
      <c r="H642" s="55">
        <f t="shared" si="72"/>
        <v>0</v>
      </c>
      <c r="I642" s="47"/>
      <c r="J642" s="48"/>
    </row>
    <row r="643" spans="2:12" ht="14.25" customHeight="1" x14ac:dyDescent="0.25">
      <c r="B643" s="51"/>
      <c r="C643" s="52" t="s">
        <v>36</v>
      </c>
      <c r="D643" s="26" t="str">
        <f>'[1]A.P. SANITARIAS'!D1285</f>
        <v xml:space="preserve">Boca agua fria o caliente, PPTF copolim. random (tipo III) </v>
      </c>
      <c r="E643" s="27" t="s">
        <v>166</v>
      </c>
      <c r="F643" s="54">
        <v>15</v>
      </c>
      <c r="G643" s="29">
        <v>0</v>
      </c>
      <c r="H643" s="55">
        <f t="shared" si="72"/>
        <v>0</v>
      </c>
      <c r="I643" s="47"/>
      <c r="J643" s="48"/>
    </row>
    <row r="644" spans="2:12" ht="23.25" customHeight="1" x14ac:dyDescent="0.25">
      <c r="B644" s="51"/>
      <c r="C644" s="52" t="s">
        <v>37</v>
      </c>
      <c r="D644" s="26" t="str">
        <f>'[1]A.P. SANITARIAS'!D1331</f>
        <v>Boca agua fria, PPTF copolim. random (tipo III) (para Valvula Pressmatic FV 368.01)</v>
      </c>
      <c r="E644" s="27" t="s">
        <v>166</v>
      </c>
      <c r="F644" s="54">
        <v>10</v>
      </c>
      <c r="G644" s="29">
        <v>0</v>
      </c>
      <c r="H644" s="55">
        <f t="shared" si="72"/>
        <v>0</v>
      </c>
      <c r="I644" s="47"/>
      <c r="J644" s="48"/>
    </row>
    <row r="645" spans="2:12" ht="14.25" customHeight="1" x14ac:dyDescent="0.25">
      <c r="B645" s="51"/>
      <c r="C645" s="52"/>
      <c r="D645" s="26"/>
      <c r="E645" s="27"/>
      <c r="F645" s="54"/>
      <c r="G645" s="29"/>
      <c r="H645" s="55"/>
      <c r="I645" s="47"/>
      <c r="J645" s="48"/>
    </row>
    <row r="646" spans="2:12" x14ac:dyDescent="0.25">
      <c r="B646" s="62" t="s">
        <v>235</v>
      </c>
      <c r="C646" s="52"/>
      <c r="D646" s="311" t="s">
        <v>226</v>
      </c>
      <c r="E646" s="312"/>
      <c r="F646" s="312"/>
      <c r="G646" s="313"/>
      <c r="H646" s="64"/>
      <c r="I646" s="65"/>
      <c r="J646" s="66"/>
      <c r="K646" s="314" t="s">
        <v>236</v>
      </c>
      <c r="L646" s="266"/>
    </row>
    <row r="647" spans="2:12" x14ac:dyDescent="0.25">
      <c r="B647" s="51"/>
      <c r="C647" s="52" t="s">
        <v>20</v>
      </c>
      <c r="D647" s="26" t="str">
        <f>'[1]A.P. SANITARIAS'!D1379</f>
        <v>Inodoro corto con asiento y tapa- A1</v>
      </c>
      <c r="E647" s="27" t="s">
        <v>162</v>
      </c>
      <c r="F647" s="54">
        <v>12</v>
      </c>
      <c r="G647" s="29">
        <v>0</v>
      </c>
      <c r="H647" s="55">
        <f t="shared" ref="H647:H726" si="74">+F647*G647</f>
        <v>0</v>
      </c>
      <c r="I647" s="47"/>
      <c r="J647" s="48"/>
    </row>
    <row r="648" spans="2:12" hidden="1" x14ac:dyDescent="0.25">
      <c r="B648" s="51"/>
      <c r="C648" s="52" t="s">
        <v>30</v>
      </c>
      <c r="D648" s="26" t="str">
        <f>'[1]A.P. SANITARIAS'!D1414</f>
        <v>Inodoro c/ mochila, asiento y tapa - A2</v>
      </c>
      <c r="E648" s="27" t="s">
        <v>162</v>
      </c>
      <c r="F648" s="54">
        <f>[1]DATOS!E189</f>
        <v>0</v>
      </c>
      <c r="G648" s="29">
        <f>'[1]A.P. SANITARIAS'!H1440</f>
        <v>66811.377960907586</v>
      </c>
      <c r="H648" s="55">
        <f t="shared" si="74"/>
        <v>0</v>
      </c>
      <c r="I648" s="47"/>
      <c r="J648" s="48" t="e">
        <f t="shared" ref="J648:J673" si="75">H648/$I$1044</f>
        <v>#DIV/0!</v>
      </c>
    </row>
    <row r="649" spans="2:12" x14ac:dyDescent="0.25">
      <c r="B649" s="51"/>
      <c r="C649" s="52" t="s">
        <v>31</v>
      </c>
      <c r="D649" s="26" t="str">
        <f>'[1]A.P. SANITARIAS'!D1451</f>
        <v>Bacha Aº Iº ø 30 cm, incluye sopapa y descarga cromada. A3</v>
      </c>
      <c r="E649" s="27" t="s">
        <v>162</v>
      </c>
      <c r="F649" s="54">
        <v>10</v>
      </c>
      <c r="G649" s="29">
        <v>0</v>
      </c>
      <c r="H649" s="55">
        <f t="shared" si="74"/>
        <v>0</v>
      </c>
      <c r="I649" s="47"/>
      <c r="J649" s="48"/>
    </row>
    <row r="650" spans="2:12" hidden="1" x14ac:dyDescent="0.25">
      <c r="B650" s="51"/>
      <c r="C650" s="52" t="s">
        <v>32</v>
      </c>
      <c r="D650" s="26" t="str">
        <f>'[1]A.P. SANITARIAS'!D1487</f>
        <v>Mingitorio oval - A4</v>
      </c>
      <c r="E650" s="27" t="s">
        <v>162</v>
      </c>
      <c r="F650" s="54">
        <f>[1]DATOS!E191</f>
        <v>0</v>
      </c>
      <c r="G650" s="29">
        <f>'[1]A.P. SANITARIAS'!H1512</f>
        <v>32347.511084964906</v>
      </c>
      <c r="H650" s="55">
        <f t="shared" si="74"/>
        <v>0</v>
      </c>
      <c r="I650" s="47"/>
      <c r="J650" s="48" t="e">
        <f t="shared" si="75"/>
        <v>#DIV/0!</v>
      </c>
    </row>
    <row r="651" spans="2:12" hidden="1" x14ac:dyDescent="0.25">
      <c r="B651" s="51"/>
      <c r="C651" s="52" t="s">
        <v>34</v>
      </c>
      <c r="D651" s="26" t="str">
        <f>'[1]A.P. SANITARIAS'!D1523</f>
        <v>Bidet - A5</v>
      </c>
      <c r="E651" s="27" t="s">
        <v>162</v>
      </c>
      <c r="F651" s="54">
        <f>[1]DATOS!E192</f>
        <v>0</v>
      </c>
      <c r="G651" s="29">
        <f>'[1]A.P. SANITARIAS'!H1548</f>
        <v>27292.724687954258</v>
      </c>
      <c r="H651" s="55">
        <f t="shared" si="74"/>
        <v>0</v>
      </c>
      <c r="I651" s="47"/>
      <c r="J651" s="48" t="e">
        <f t="shared" si="75"/>
        <v>#DIV/0!</v>
      </c>
    </row>
    <row r="652" spans="2:12" x14ac:dyDescent="0.25">
      <c r="B652" s="51"/>
      <c r="C652" s="52" t="s">
        <v>35</v>
      </c>
      <c r="D652" s="26" t="str">
        <f>'[1]A.P. SANITARIAS'!D1559</f>
        <v>Pileta de cocina Aº Iº doble bacha 59x34 - A6</v>
      </c>
      <c r="E652" s="27" t="s">
        <v>162</v>
      </c>
      <c r="F652" s="54">
        <v>1</v>
      </c>
      <c r="G652" s="29">
        <v>0</v>
      </c>
      <c r="H652" s="55">
        <f t="shared" si="74"/>
        <v>0</v>
      </c>
      <c r="I652" s="47"/>
      <c r="J652" s="48"/>
    </row>
    <row r="653" spans="2:12" hidden="1" x14ac:dyDescent="0.25">
      <c r="B653" s="51"/>
      <c r="C653" s="52" t="s">
        <v>36</v>
      </c>
      <c r="D653" s="26" t="str">
        <f>'[1]A.P. SANITARIAS'!D1595</f>
        <v>Pileta de cocina Aº Iº doble bacha profunda 78x37 - A7</v>
      </c>
      <c r="E653" s="27" t="s">
        <v>162</v>
      </c>
      <c r="F653" s="54">
        <f>[1]DATOS!E194</f>
        <v>0</v>
      </c>
      <c r="G653" s="29">
        <f>'[1]A.P. SANITARIAS'!H1620</f>
        <v>58243.773090121627</v>
      </c>
      <c r="H653" s="55">
        <f t="shared" si="74"/>
        <v>0</v>
      </c>
      <c r="I653" s="47"/>
      <c r="J653" s="48" t="e">
        <f t="shared" si="75"/>
        <v>#DIV/0!</v>
      </c>
    </row>
    <row r="654" spans="2:12" hidden="1" x14ac:dyDescent="0.25">
      <c r="B654" s="51"/>
      <c r="C654" s="52" t="s">
        <v>37</v>
      </c>
      <c r="D654" s="26" t="str">
        <f>'[1]A.P. SANITARIAS'!D1631</f>
        <v>Pileton de cocina AºIº 100x50x50 - A8</v>
      </c>
      <c r="E654" s="27" t="s">
        <v>162</v>
      </c>
      <c r="F654" s="54">
        <f>[1]DATOS!E195</f>
        <v>0</v>
      </c>
      <c r="G654" s="29">
        <f>'[1]A.P. SANITARIAS'!H1656</f>
        <v>123241.70229999468</v>
      </c>
      <c r="H654" s="55">
        <f t="shared" si="74"/>
        <v>0</v>
      </c>
      <c r="I654" s="47"/>
      <c r="J654" s="48" t="e">
        <f t="shared" si="75"/>
        <v>#DIV/0!</v>
      </c>
    </row>
    <row r="655" spans="2:12" x14ac:dyDescent="0.25">
      <c r="B655" s="51"/>
      <c r="C655" s="52" t="s">
        <v>38</v>
      </c>
      <c r="D655" s="26" t="str">
        <f>'[1]A.P. SANITARIAS'!D1667</f>
        <v>Inodoro con depósito para discapacitado, asiento y tapa- A9</v>
      </c>
      <c r="E655" s="27" t="s">
        <v>162</v>
      </c>
      <c r="F655" s="54">
        <v>1</v>
      </c>
      <c r="G655" s="29">
        <v>0</v>
      </c>
      <c r="H655" s="55">
        <f t="shared" si="74"/>
        <v>0</v>
      </c>
      <c r="I655" s="47"/>
      <c r="J655" s="48"/>
    </row>
    <row r="656" spans="2:12" x14ac:dyDescent="0.25">
      <c r="B656" s="51"/>
      <c r="C656" s="52" t="s">
        <v>39</v>
      </c>
      <c r="D656" s="26" t="str">
        <f>'[1]A.P. SANITARIAS'!D1703</f>
        <v>Lavatorio para discapacitado soporte fijo- A10</v>
      </c>
      <c r="E656" s="27" t="s">
        <v>162</v>
      </c>
      <c r="F656" s="54">
        <v>1</v>
      </c>
      <c r="G656" s="29">
        <v>0</v>
      </c>
      <c r="H656" s="55">
        <f t="shared" si="74"/>
        <v>0</v>
      </c>
      <c r="I656" s="47"/>
      <c r="J656" s="48"/>
    </row>
    <row r="657" spans="2:10" hidden="1" x14ac:dyDescent="0.25">
      <c r="B657" s="51"/>
      <c r="C657" s="52" t="s">
        <v>40</v>
      </c>
      <c r="D657" s="26" t="str">
        <f>'[1]A.P. SANITARIAS'!D1739</f>
        <v>Lavatorio para discapacitado soporte móvil- A10 "</v>
      </c>
      <c r="E657" s="27" t="s">
        <v>162</v>
      </c>
      <c r="F657" s="54">
        <f>[1]DATOS!E198</f>
        <v>0</v>
      </c>
      <c r="G657" s="29">
        <f>'[1]A.P. SANITARIAS'!H1764</f>
        <v>363865.79682493367</v>
      </c>
      <c r="H657" s="55">
        <f t="shared" si="74"/>
        <v>0</v>
      </c>
      <c r="I657" s="47"/>
      <c r="J657" s="48" t="e">
        <f t="shared" si="75"/>
        <v>#DIV/0!</v>
      </c>
    </row>
    <row r="658" spans="2:10" x14ac:dyDescent="0.25">
      <c r="B658" s="51"/>
      <c r="C658" s="52" t="s">
        <v>41</v>
      </c>
      <c r="D658" s="26" t="str">
        <f>'[1]A.P. SANITARIAS'!D1775</f>
        <v>Silla rebatible (Ducha discapacitado) - A11</v>
      </c>
      <c r="E658" s="27" t="s">
        <v>162</v>
      </c>
      <c r="F658" s="54">
        <v>1</v>
      </c>
      <c r="G658" s="29">
        <v>0</v>
      </c>
      <c r="H658" s="55">
        <f t="shared" si="74"/>
        <v>0</v>
      </c>
      <c r="I658" s="47"/>
      <c r="J658" s="48"/>
    </row>
    <row r="659" spans="2:10" hidden="1" x14ac:dyDescent="0.25">
      <c r="B659" s="51"/>
      <c r="C659" s="52" t="s">
        <v>43</v>
      </c>
      <c r="D659" s="26" t="str">
        <f>'[1]A.P. SANITARIAS'!D1811</f>
        <v>Pileta de cocina Aº Iº bacha simple 52x32x14 - A12</v>
      </c>
      <c r="E659" s="27" t="s">
        <v>162</v>
      </c>
      <c r="F659" s="54">
        <f>[1]DATOS!E200</f>
        <v>0</v>
      </c>
      <c r="G659" s="29">
        <f>'[1]A.P. SANITARIAS'!H1836</f>
        <v>29882.273846420016</v>
      </c>
      <c r="H659" s="55">
        <f t="shared" si="74"/>
        <v>0</v>
      </c>
      <c r="I659" s="47"/>
      <c r="J659" s="48" t="e">
        <f t="shared" si="75"/>
        <v>#DIV/0!</v>
      </c>
    </row>
    <row r="660" spans="2:10" ht="24" customHeight="1" x14ac:dyDescent="0.25">
      <c r="B660" s="51"/>
      <c r="C660" s="52" t="s">
        <v>44</v>
      </c>
      <c r="D660" s="26" t="str">
        <f>'[1]A.P. SANITARIAS'!D1847</f>
        <v>Barra de seguridad rebatible  80 cm -Ferrum VTEPA (inodoro para discapacitado) - A13</v>
      </c>
      <c r="E660" s="27" t="s">
        <v>162</v>
      </c>
      <c r="F660" s="54">
        <v>1</v>
      </c>
      <c r="G660" s="29">
        <v>0</v>
      </c>
      <c r="H660" s="55">
        <f t="shared" si="74"/>
        <v>0</v>
      </c>
      <c r="I660" s="47"/>
      <c r="J660" s="48"/>
    </row>
    <row r="661" spans="2:10" ht="26.25" hidden="1" customHeight="1" x14ac:dyDescent="0.25">
      <c r="B661" s="51"/>
      <c r="C661" s="52" t="s">
        <v>45</v>
      </c>
      <c r="D661" s="26" t="str">
        <f>'[1]A.P. SANITARIAS'!D1883</f>
        <v>Barra de seguridad rebatible  80 cm - con Portarrollo Ferrum VTEPA-B (inodoro para discapacitado) - A14</v>
      </c>
      <c r="E661" s="27" t="s">
        <v>162</v>
      </c>
      <c r="F661" s="54">
        <f>[1]DATOS!E202</f>
        <v>0</v>
      </c>
      <c r="G661" s="29">
        <f>'[1]A.P. SANITARIAS'!H1908</f>
        <v>221037.10903606762</v>
      </c>
      <c r="H661" s="55">
        <f t="shared" si="74"/>
        <v>0</v>
      </c>
      <c r="I661" s="47"/>
      <c r="J661" s="48" t="e">
        <f t="shared" si="75"/>
        <v>#DIV/0!</v>
      </c>
    </row>
    <row r="662" spans="2:10" ht="26.25" hidden="1" customHeight="1" x14ac:dyDescent="0.25">
      <c r="B662" s="51"/>
      <c r="C662" s="52" t="s">
        <v>46</v>
      </c>
      <c r="D662" s="26" t="str">
        <f>'[1]A.P. SANITARIAS'!D1919</f>
        <v>Barra de seguridad fija 67 x 36,5 - Ferrum VTEP (inodoro para discapacitado) - A15</v>
      </c>
      <c r="E662" s="27" t="s">
        <v>162</v>
      </c>
      <c r="F662" s="54">
        <f>[1]DATOS!E203</f>
        <v>0</v>
      </c>
      <c r="G662" s="29">
        <f>'[1]A.P. SANITARIAS'!H1944</f>
        <v>84841.408595825866</v>
      </c>
      <c r="H662" s="55">
        <f t="shared" si="74"/>
        <v>0</v>
      </c>
      <c r="I662" s="47"/>
      <c r="J662" s="48" t="e">
        <f t="shared" si="75"/>
        <v>#DIV/0!</v>
      </c>
    </row>
    <row r="663" spans="2:10" hidden="1" x14ac:dyDescent="0.25">
      <c r="B663" s="51"/>
      <c r="C663" s="52" t="s">
        <v>47</v>
      </c>
      <c r="D663" s="26" t="str">
        <f>'[1]A.P. SANITARIAS'!D1955</f>
        <v>Inodoro con deposito de embutir, asiento y tapa - A16</v>
      </c>
      <c r="E663" s="27" t="s">
        <v>162</v>
      </c>
      <c r="F663" s="54">
        <f>[1]DATOS!E204</f>
        <v>0</v>
      </c>
      <c r="G663" s="29">
        <f>'[1]A.P. SANITARIAS'!H1980</f>
        <v>62918.982175745841</v>
      </c>
      <c r="H663" s="55">
        <f t="shared" si="74"/>
        <v>0</v>
      </c>
      <c r="I663" s="47"/>
      <c r="J663" s="48" t="e">
        <f t="shared" si="75"/>
        <v>#DIV/0!</v>
      </c>
    </row>
    <row r="664" spans="2:10" x14ac:dyDescent="0.25">
      <c r="B664" s="51"/>
      <c r="C664" s="52" t="s">
        <v>48</v>
      </c>
      <c r="D664" s="148" t="str">
        <f>'[1]A.P. SANITARIAS'!D1991</f>
        <v>Accesorios ceràmicos: jabonera, portarrollo, etc. - A17</v>
      </c>
      <c r="E664" s="27" t="s">
        <v>162</v>
      </c>
      <c r="F664" s="54">
        <v>15</v>
      </c>
      <c r="G664" s="29">
        <v>0</v>
      </c>
      <c r="H664" s="55">
        <f t="shared" si="74"/>
        <v>0</v>
      </c>
      <c r="I664" s="47"/>
      <c r="J664" s="48"/>
    </row>
    <row r="665" spans="2:10" hidden="1" x14ac:dyDescent="0.25">
      <c r="B665" s="51"/>
      <c r="C665" s="52" t="s">
        <v>49</v>
      </c>
      <c r="D665" s="26" t="str">
        <f>'[1]A.P. SANITARIAS'!D2027</f>
        <v>Lavatorio con columna - A18</v>
      </c>
      <c r="E665" s="27" t="s">
        <v>162</v>
      </c>
      <c r="F665" s="54">
        <f>[1]DATOS!E206</f>
        <v>0</v>
      </c>
      <c r="G665" s="29">
        <f>'[1]A.P. SANITARIAS'!H2052</f>
        <v>30526.38365997867</v>
      </c>
      <c r="H665" s="55">
        <f t="shared" si="74"/>
        <v>0</v>
      </c>
      <c r="I665" s="47"/>
      <c r="J665" s="48" t="e">
        <f t="shared" si="75"/>
        <v>#DIV/0!</v>
      </c>
    </row>
    <row r="666" spans="2:10" hidden="1" x14ac:dyDescent="0.25">
      <c r="B666" s="51"/>
      <c r="C666" s="52" t="s">
        <v>50</v>
      </c>
      <c r="D666" s="26" t="str">
        <f>'[1]A.P. SANITARIAS'!D2063</f>
        <v>Inodoro Baby c/ mochila de colgar blanco, asiento y tapa - A19</v>
      </c>
      <c r="E666" s="27" t="s">
        <v>162</v>
      </c>
      <c r="F666" s="54">
        <f>[1]DATOS!E207</f>
        <v>0</v>
      </c>
      <c r="G666" s="29">
        <f>'[1]A.P. SANITARIAS'!H2088</f>
        <v>75818.464257526779</v>
      </c>
      <c r="H666" s="55">
        <f t="shared" si="74"/>
        <v>0</v>
      </c>
      <c r="I666" s="47"/>
      <c r="J666" s="48" t="e">
        <f t="shared" si="75"/>
        <v>#DIV/0!</v>
      </c>
    </row>
    <row r="667" spans="2:10" hidden="1" x14ac:dyDescent="0.25">
      <c r="B667" s="51"/>
      <c r="C667" s="52" t="s">
        <v>51</v>
      </c>
      <c r="D667" s="26" t="str">
        <f>'[1]A.P. SANITARIAS'!D2099</f>
        <v>Inodoro Baby  - A20</v>
      </c>
      <c r="E667" s="27" t="s">
        <v>162</v>
      </c>
      <c r="F667" s="54">
        <f>[1]DATOS!E208</f>
        <v>0</v>
      </c>
      <c r="G667" s="29">
        <f>'[1]A.P. SANITARIAS'!H2123</f>
        <v>68077.60103400379</v>
      </c>
      <c r="H667" s="55">
        <f t="shared" si="74"/>
        <v>0</v>
      </c>
      <c r="I667" s="47"/>
      <c r="J667" s="48" t="e">
        <f t="shared" si="75"/>
        <v>#DIV/0!</v>
      </c>
    </row>
    <row r="668" spans="2:10" ht="26.25" hidden="1" customHeight="1" x14ac:dyDescent="0.25">
      <c r="B668" s="51"/>
      <c r="C668" s="52" t="s">
        <v>52</v>
      </c>
      <c r="D668" s="26" t="str">
        <f>'[1]A.P. SANITARIAS'!D2134</f>
        <v>Receptaculo para ducha Acrilico 76 x 76 x 12 - Ferrum RA76-B - A21</v>
      </c>
      <c r="E668" s="27" t="s">
        <v>162</v>
      </c>
      <c r="F668" s="54">
        <f>[1]DATOS!E209</f>
        <v>0</v>
      </c>
      <c r="G668" s="29">
        <f>'[1]A.P. SANITARIAS'!H2158</f>
        <v>62586.669306521973</v>
      </c>
      <c r="H668" s="55">
        <f t="shared" si="74"/>
        <v>0</v>
      </c>
      <c r="I668" s="47"/>
      <c r="J668" s="48" t="e">
        <f t="shared" si="75"/>
        <v>#DIV/0!</v>
      </c>
    </row>
    <row r="669" spans="2:10" ht="14.25" hidden="1" customHeight="1" x14ac:dyDescent="0.25">
      <c r="B669" s="51"/>
      <c r="C669" s="52" t="s">
        <v>53</v>
      </c>
      <c r="D669" s="26" t="str">
        <f>'[1]A.P. SANITARIAS'!D2169</f>
        <v>Bañera 1,70x0,70 - A22</v>
      </c>
      <c r="E669" s="27" t="s">
        <v>162</v>
      </c>
      <c r="F669" s="54">
        <f>[1]DATOS!E210</f>
        <v>0</v>
      </c>
      <c r="G669" s="29">
        <f>'[1]A.P. SANITARIAS'!H2193</f>
        <v>121187.34382236142</v>
      </c>
      <c r="H669" s="55">
        <f t="shared" si="74"/>
        <v>0</v>
      </c>
      <c r="I669" s="47"/>
      <c r="J669" s="48" t="e">
        <f t="shared" si="75"/>
        <v>#DIV/0!</v>
      </c>
    </row>
    <row r="670" spans="2:10" ht="15" hidden="1" customHeight="1" x14ac:dyDescent="0.25">
      <c r="B670" s="51"/>
      <c r="C670" s="52" t="s">
        <v>167</v>
      </c>
      <c r="D670" s="26" t="str">
        <f>'[1]A.P. SANITARIAS'!D2204</f>
        <v>Fuente de beber  completa - Ferrum  (FVS) - A 23</v>
      </c>
      <c r="E670" s="27" t="s">
        <v>162</v>
      </c>
      <c r="F670" s="54">
        <f>[1]DATOS!E211</f>
        <v>0</v>
      </c>
      <c r="G670" s="29">
        <f>'[1]A.P. SANITARIAS'!H2228</f>
        <v>59511.955800274009</v>
      </c>
      <c r="H670" s="55">
        <f t="shared" si="74"/>
        <v>0</v>
      </c>
      <c r="I670" s="47"/>
      <c r="J670" s="48" t="e">
        <f t="shared" si="75"/>
        <v>#DIV/0!</v>
      </c>
    </row>
    <row r="671" spans="2:10" ht="25.5" customHeight="1" x14ac:dyDescent="0.25">
      <c r="B671" s="51"/>
      <c r="C671" s="52" t="s">
        <v>168</v>
      </c>
      <c r="D671" s="26" t="str">
        <f>'[1]A.P. SANITARIAS'!D2239</f>
        <v>Espejo basculante inclinable 60 x 80 - (P/sanitario Discapacitado) - Ferrum VTEE1 - A 24</v>
      </c>
      <c r="E671" s="27" t="s">
        <v>162</v>
      </c>
      <c r="F671" s="54">
        <v>1</v>
      </c>
      <c r="G671" s="29">
        <v>0</v>
      </c>
      <c r="H671" s="55">
        <f t="shared" si="74"/>
        <v>0</v>
      </c>
      <c r="I671" s="47"/>
      <c r="J671" s="48"/>
    </row>
    <row r="672" spans="2:10" ht="14.25" hidden="1" customHeight="1" x14ac:dyDescent="0.25">
      <c r="B672" s="51"/>
      <c r="C672" s="52" t="s">
        <v>180</v>
      </c>
      <c r="D672" s="26" t="str">
        <f>'[1]A.P. SANITARIAS'!D2274</f>
        <v>Inodoro largo con asiento y tapa  - A25</v>
      </c>
      <c r="E672" s="27" t="s">
        <v>162</v>
      </c>
      <c r="F672" s="54">
        <f>[1]DATOS!E213</f>
        <v>0</v>
      </c>
      <c r="G672" s="29">
        <f>'[1]A.P. SANITARIAS'!H2297</f>
        <v>36226.263875141281</v>
      </c>
      <c r="H672" s="55">
        <f t="shared" si="74"/>
        <v>0</v>
      </c>
      <c r="I672" s="47"/>
      <c r="J672" s="48" t="e">
        <f t="shared" si="75"/>
        <v>#DIV/0!</v>
      </c>
    </row>
    <row r="673" spans="2:12" ht="12.75" hidden="1" customHeight="1" x14ac:dyDescent="0.25">
      <c r="B673" s="51"/>
      <c r="C673" s="52" t="s">
        <v>181</v>
      </c>
      <c r="D673" s="26" t="str">
        <f>'[1]A.P. SANITARIAS'!D2308</f>
        <v>Bacha Piletón con estructura en A°I° - A26</v>
      </c>
      <c r="E673" s="27" t="s">
        <v>162</v>
      </c>
      <c r="F673" s="54">
        <f>[1]DATOS!E214</f>
        <v>0</v>
      </c>
      <c r="G673" s="29">
        <f>'[1]A.P. SANITARIAS'!H2331</f>
        <v>87494.423932735051</v>
      </c>
      <c r="H673" s="55">
        <f t="shared" si="74"/>
        <v>0</v>
      </c>
      <c r="I673" s="47"/>
      <c r="J673" s="48" t="e">
        <f t="shared" si="75"/>
        <v>#DIV/0!</v>
      </c>
    </row>
    <row r="674" spans="2:12" x14ac:dyDescent="0.25">
      <c r="B674" s="51"/>
      <c r="C674" s="52"/>
      <c r="D674" s="149"/>
      <c r="E674" s="27"/>
      <c r="F674" s="54"/>
      <c r="G674" s="29"/>
      <c r="H674" s="55"/>
      <c r="I674" s="47"/>
      <c r="J674" s="48"/>
    </row>
    <row r="675" spans="2:12" x14ac:dyDescent="0.25">
      <c r="B675" s="51"/>
      <c r="C675" s="52"/>
      <c r="D675" s="311" t="s">
        <v>237</v>
      </c>
      <c r="E675" s="312"/>
      <c r="F675" s="312"/>
      <c r="G675" s="313"/>
      <c r="H675" s="64"/>
      <c r="I675" s="65"/>
      <c r="J675" s="66"/>
      <c r="K675" s="330" t="s">
        <v>238</v>
      </c>
      <c r="L675" s="266"/>
    </row>
    <row r="676" spans="2:12" ht="24" customHeight="1" x14ac:dyDescent="0.25">
      <c r="B676" s="51"/>
      <c r="C676" s="52" t="s">
        <v>182</v>
      </c>
      <c r="D676" s="26" t="str">
        <f>'[1]A.P. SANITARIAS'!D2344</f>
        <v>Grifería automática (Press-matic) lavatorio s/ mesada - Tipo FV 361 - G1</v>
      </c>
      <c r="E676" s="82" t="s">
        <v>162</v>
      </c>
      <c r="F676" s="54">
        <v>11</v>
      </c>
      <c r="G676" s="45">
        <v>0</v>
      </c>
      <c r="H676" s="55">
        <f t="shared" si="74"/>
        <v>0</v>
      </c>
      <c r="I676" s="47"/>
      <c r="J676" s="48"/>
    </row>
    <row r="677" spans="2:12" ht="24" hidden="1" customHeight="1" x14ac:dyDescent="0.25">
      <c r="B677" s="51"/>
      <c r="C677" s="52" t="s">
        <v>183</v>
      </c>
      <c r="D677" s="26" t="str">
        <f>'[1]A.P. SANITARIAS'!D2378</f>
        <v>Grifería automática (Press-mátic) p/ mingitorio - Tipo FV 362 - G2</v>
      </c>
      <c r="E677" s="82" t="s">
        <v>162</v>
      </c>
      <c r="F677" s="54">
        <f>[1]DATOS!E216</f>
        <v>0</v>
      </c>
      <c r="G677" s="45">
        <f>'[1]A.P. SANITARIAS'!H2400</f>
        <v>34854.470578421853</v>
      </c>
      <c r="H677" s="55">
        <f t="shared" si="74"/>
        <v>0</v>
      </c>
      <c r="I677" s="47"/>
      <c r="J677" s="48" t="e">
        <f t="shared" ref="J677:J697" si="76">H677/$I$1044</f>
        <v>#DIV/0!</v>
      </c>
    </row>
    <row r="678" spans="2:12" ht="15" customHeight="1" x14ac:dyDescent="0.25">
      <c r="B678" s="51"/>
      <c r="C678" s="52" t="s">
        <v>184</v>
      </c>
      <c r="D678" s="26" t="str">
        <f>'[1]A.P. SANITARIAS'!D2411</f>
        <v>Descarga a válvula p/ inodoro -Tipo FV 368.02 - G3</v>
      </c>
      <c r="E678" s="82" t="s">
        <v>162</v>
      </c>
      <c r="F678" s="54">
        <v>12</v>
      </c>
      <c r="G678" s="45">
        <v>0</v>
      </c>
      <c r="H678" s="55">
        <f t="shared" si="74"/>
        <v>0</v>
      </c>
      <c r="I678" s="47"/>
      <c r="J678" s="48"/>
    </row>
    <row r="679" spans="2:12" ht="24" customHeight="1" x14ac:dyDescent="0.25">
      <c r="B679" s="51"/>
      <c r="C679" s="52" t="s">
        <v>185</v>
      </c>
      <c r="D679" s="26" t="str">
        <f>'[1]A.P. SANITARIAS'!D2444</f>
        <v>Canilla de servicio 1/2" c/ gabinete de Aº Iº de embutir c/ cerradura - G4</v>
      </c>
      <c r="E679" s="82" t="s">
        <v>162</v>
      </c>
      <c r="F679" s="54">
        <v>2</v>
      </c>
      <c r="G679" s="45">
        <v>0</v>
      </c>
      <c r="H679" s="55">
        <f t="shared" si="74"/>
        <v>0</v>
      </c>
      <c r="I679" s="47"/>
      <c r="J679" s="48"/>
    </row>
    <row r="680" spans="2:12" ht="24" customHeight="1" x14ac:dyDescent="0.25">
      <c r="B680" s="51"/>
      <c r="C680" s="52" t="s">
        <v>186</v>
      </c>
      <c r="D680" s="26" t="str">
        <f>'[1]A.P. SANITARIAS'!D2477</f>
        <v>Canilla de servicio 3/4" c/ gabinete de Aº Iº de embutir c/ cerradura - G5</v>
      </c>
      <c r="E680" s="82" t="s">
        <v>162</v>
      </c>
      <c r="F680" s="54">
        <v>1</v>
      </c>
      <c r="G680" s="45">
        <v>0</v>
      </c>
      <c r="H680" s="55">
        <f t="shared" si="74"/>
        <v>0</v>
      </c>
      <c r="I680" s="47"/>
      <c r="J680" s="48"/>
    </row>
    <row r="681" spans="2:12" ht="24" hidden="1" customHeight="1" x14ac:dyDescent="0.25">
      <c r="B681" s="51"/>
      <c r="C681" s="52" t="s">
        <v>187</v>
      </c>
      <c r="D681" s="26" t="str">
        <f>'[1]A.P. SANITARIAS'!D2510</f>
        <v>Griferia lavatorio s/mesada ambas aguas - Tipo FV Allegro Art. 207/15 - G6</v>
      </c>
      <c r="E681" s="82" t="s">
        <v>162</v>
      </c>
      <c r="F681" s="54">
        <f>[1]DATOS!E220</f>
        <v>0</v>
      </c>
      <c r="G681" s="45">
        <f>'[1]A.P. SANITARIAS'!H2532</f>
        <v>52584.430335692392</v>
      </c>
      <c r="H681" s="55">
        <f t="shared" si="74"/>
        <v>0</v>
      </c>
      <c r="I681" s="47"/>
      <c r="J681" s="48" t="e">
        <f t="shared" si="76"/>
        <v>#DIV/0!</v>
      </c>
    </row>
    <row r="682" spans="2:12" ht="15" hidden="1" customHeight="1" x14ac:dyDescent="0.25">
      <c r="B682" s="51"/>
      <c r="C682" s="52" t="s">
        <v>188</v>
      </c>
      <c r="D682" s="26" t="str">
        <f>'[1]A.P. SANITARIAS'!D2543</f>
        <v>Grifería p/ bidet ambas aguas - Tipo FV Allegro Art 295/15 - G7</v>
      </c>
      <c r="E682" s="82" t="s">
        <v>162</v>
      </c>
      <c r="F682" s="54">
        <f>[1]DATOS!E221</f>
        <v>0</v>
      </c>
      <c r="G682" s="45">
        <f>'[1]A.P. SANITARIAS'!H2565</f>
        <v>39010.586971033801</v>
      </c>
      <c r="H682" s="55">
        <f t="shared" si="74"/>
        <v>0</v>
      </c>
      <c r="I682" s="47"/>
      <c r="J682" s="48" t="e">
        <f t="shared" si="76"/>
        <v>#DIV/0!</v>
      </c>
    </row>
    <row r="683" spans="2:12" ht="24" hidden="1" customHeight="1" x14ac:dyDescent="0.25">
      <c r="B683" s="51"/>
      <c r="C683" s="52" t="s">
        <v>189</v>
      </c>
      <c r="D683" s="26" t="str">
        <f>'[1]A.P. SANITARIAS'!D2576</f>
        <v>Grifería cocina pico movil ambas aguas s/ pared exterior - Tipo FV Allegro Art. 409/15 - G8</v>
      </c>
      <c r="E683" s="82" t="s">
        <v>162</v>
      </c>
      <c r="F683" s="54">
        <f>[1]DATOS!E222</f>
        <v>0</v>
      </c>
      <c r="G683" s="45">
        <f>'[1]A.P. SANITARIAS'!H2597</f>
        <v>35738.352329386791</v>
      </c>
      <c r="H683" s="55">
        <f t="shared" si="74"/>
        <v>0</v>
      </c>
      <c r="I683" s="47"/>
      <c r="J683" s="48" t="e">
        <f t="shared" si="76"/>
        <v>#DIV/0!</v>
      </c>
    </row>
    <row r="684" spans="2:12" ht="26.25" customHeight="1" x14ac:dyDescent="0.25">
      <c r="B684" s="51"/>
      <c r="C684" s="52" t="s">
        <v>190</v>
      </c>
      <c r="D684" s="26" t="str">
        <f>'[1]A.P. SANITARIAS'!D2608</f>
        <v>Grifería pico movil ambas aguas s/ mesada p/cocina - Tipo FV Allegro Art. 416/15 - G9</v>
      </c>
      <c r="E684" s="82" t="s">
        <v>162</v>
      </c>
      <c r="F684" s="54">
        <v>1</v>
      </c>
      <c r="G684" s="45">
        <v>0</v>
      </c>
      <c r="H684" s="55">
        <f t="shared" si="74"/>
        <v>0</v>
      </c>
      <c r="I684" s="47"/>
      <c r="J684" s="48"/>
    </row>
    <row r="685" spans="2:12" ht="25.5" customHeight="1" x14ac:dyDescent="0.25">
      <c r="B685" s="51"/>
      <c r="C685" s="52" t="s">
        <v>191</v>
      </c>
      <c r="D685" s="26" t="str">
        <f>'[1]A.P. SANITARIAS'!D2641</f>
        <v>Grifería lavatorio discapacitado s/ mesada ambas aguas - Tipo Fv Vivace Art. 181/93 - G10</v>
      </c>
      <c r="E685" s="82" t="s">
        <v>162</v>
      </c>
      <c r="F685" s="54">
        <v>1</v>
      </c>
      <c r="G685" s="45">
        <v>0</v>
      </c>
      <c r="H685" s="55">
        <f t="shared" si="74"/>
        <v>0</v>
      </c>
      <c r="I685" s="47"/>
      <c r="J685" s="48"/>
    </row>
    <row r="686" spans="2:12" ht="24" hidden="1" customHeight="1" x14ac:dyDescent="0.25">
      <c r="B686" s="51"/>
      <c r="C686" s="52" t="s">
        <v>192</v>
      </c>
      <c r="D686" s="26" t="str">
        <f>'[1]A.P. SANITARIAS'!D2674</f>
        <v>Grifería ducha ambas aguas exterior c/ transferencia - Tipo FV Allegro Art. 103/15 - G11</v>
      </c>
      <c r="E686" s="82" t="s">
        <v>162</v>
      </c>
      <c r="F686" s="54">
        <f>[1]DATOS!E225</f>
        <v>0</v>
      </c>
      <c r="G686" s="45">
        <f>'[1]A.P. SANITARIAS'!H2695</f>
        <v>40651.963458795522</v>
      </c>
      <c r="H686" s="55">
        <f t="shared" si="74"/>
        <v>0</v>
      </c>
      <c r="I686" s="47"/>
      <c r="J686" s="48" t="e">
        <f t="shared" si="76"/>
        <v>#DIV/0!</v>
      </c>
    </row>
    <row r="687" spans="2:12" ht="25.5" hidden="1" customHeight="1" x14ac:dyDescent="0.25">
      <c r="B687" s="51"/>
      <c r="C687" s="52" t="s">
        <v>193</v>
      </c>
      <c r="D687" s="26" t="str">
        <f>'[1]A.P. SANITARIAS'!D2706</f>
        <v>Grifería ducha discapacitado c/ barral - Tipo Fv Vivace Art. 310/93 - G12</v>
      </c>
      <c r="E687" s="82" t="s">
        <v>162</v>
      </c>
      <c r="F687" s="54">
        <f>[1]DATOS!E226</f>
        <v>0</v>
      </c>
      <c r="G687" s="45">
        <f>'[1]A.P. SANITARIAS'!H2727</f>
        <v>42336.378134902261</v>
      </c>
      <c r="H687" s="55">
        <f t="shared" si="74"/>
        <v>0</v>
      </c>
      <c r="I687" s="47"/>
      <c r="J687" s="48" t="e">
        <f t="shared" si="76"/>
        <v>#DIV/0!</v>
      </c>
    </row>
    <row r="688" spans="2:12" ht="24" hidden="1" customHeight="1" x14ac:dyDescent="0.25">
      <c r="B688" s="51"/>
      <c r="C688" s="52" t="s">
        <v>194</v>
      </c>
      <c r="D688" s="26" t="str">
        <f>'[1]A.P. SANITARIAS'!D2738</f>
        <v>Grifería lavadero s/ pared ext. ambas aguas c/pico manguera - Tipo Fv Allegro Art. 401/15 - G13</v>
      </c>
      <c r="E688" s="82" t="s">
        <v>162</v>
      </c>
      <c r="F688" s="54">
        <f>[1]DATOS!E227</f>
        <v>0</v>
      </c>
      <c r="G688" s="45">
        <f>'[1]A.P. SANITARIAS'!H2759</f>
        <v>29295.974698180835</v>
      </c>
      <c r="H688" s="55">
        <f t="shared" si="74"/>
        <v>0</v>
      </c>
      <c r="I688" s="47"/>
      <c r="J688" s="48" t="e">
        <f t="shared" si="76"/>
        <v>#DIV/0!</v>
      </c>
    </row>
    <row r="689" spans="2:12" ht="17.25" hidden="1" customHeight="1" x14ac:dyDescent="0.25">
      <c r="B689" s="51"/>
      <c r="C689" s="52" t="s">
        <v>195</v>
      </c>
      <c r="D689" s="26" t="str">
        <f>'[1]A.P. SANITARIAS'!D2770</f>
        <v>Grifería laboratorio s/ mesada ambas aguas - G14</v>
      </c>
      <c r="E689" s="82" t="s">
        <v>162</v>
      </c>
      <c r="F689" s="54">
        <f>[1]DATOS!E228</f>
        <v>0</v>
      </c>
      <c r="G689" s="45">
        <f>'[1]A.P. SANITARIAS'!H2792</f>
        <v>32724.733056764715</v>
      </c>
      <c r="H689" s="55">
        <f t="shared" si="74"/>
        <v>0</v>
      </c>
      <c r="I689" s="47"/>
      <c r="J689" s="48" t="e">
        <f t="shared" si="76"/>
        <v>#DIV/0!</v>
      </c>
    </row>
    <row r="690" spans="2:12" ht="24" hidden="1" customHeight="1" x14ac:dyDescent="0.25">
      <c r="B690" s="51"/>
      <c r="C690" s="52" t="s">
        <v>196</v>
      </c>
      <c r="D690" s="26" t="str">
        <f>'[1]A.P. SANITARIAS'!D2803</f>
        <v>Grifería pico movil un agua sobre mesada - Tipo Fv Allegro Art. 425/15 - G15</v>
      </c>
      <c r="E690" s="82" t="s">
        <v>162</v>
      </c>
      <c r="F690" s="54">
        <f>[1]DATOS!E229</f>
        <v>0</v>
      </c>
      <c r="G690" s="45">
        <f>'[1]A.P. SANITARIAS'!H2825</f>
        <v>15572.930814462332</v>
      </c>
      <c r="H690" s="55">
        <f t="shared" si="74"/>
        <v>0</v>
      </c>
      <c r="I690" s="47"/>
      <c r="J690" s="48" t="e">
        <f t="shared" si="76"/>
        <v>#DIV/0!</v>
      </c>
    </row>
    <row r="691" spans="2:12" ht="24" hidden="1" customHeight="1" x14ac:dyDescent="0.25">
      <c r="B691" s="51"/>
      <c r="C691" s="52" t="s">
        <v>197</v>
      </c>
      <c r="D691" s="26" t="str">
        <f>'[1]A.P. SANITARIAS'!D2836</f>
        <v>Descarga a válvula p/ inodoro - Antivandalica  -Tipo FV 368  con tecla antivand. Art. 0349CR - G16</v>
      </c>
      <c r="E691" s="82" t="s">
        <v>162</v>
      </c>
      <c r="F691" s="54">
        <f>[1]DATOS!E230</f>
        <v>0</v>
      </c>
      <c r="G691" s="45">
        <f>'[1]A.P. SANITARIAS'!H2857</f>
        <v>79256.691314545576</v>
      </c>
      <c r="H691" s="55">
        <f t="shared" si="74"/>
        <v>0</v>
      </c>
      <c r="I691" s="47"/>
      <c r="J691" s="48" t="e">
        <f t="shared" si="76"/>
        <v>#DIV/0!</v>
      </c>
    </row>
    <row r="692" spans="2:12" ht="24" hidden="1" customHeight="1" x14ac:dyDescent="0.25">
      <c r="B692" s="51"/>
      <c r="C692" s="52" t="s">
        <v>198</v>
      </c>
      <c r="D692" s="26" t="str">
        <f>'[1]A.P. SANITARIAS'!D2868</f>
        <v>Grifería automática (press-mátic) p/ mingitorio - Antivandalica - Tipo FV 0344 - G17</v>
      </c>
      <c r="E692" s="82" t="s">
        <v>162</v>
      </c>
      <c r="F692" s="54">
        <f>[1]DATOS!E231</f>
        <v>0</v>
      </c>
      <c r="G692" s="45">
        <f>'[1]A.P. SANITARIAS'!H2889</f>
        <v>54292.270395045176</v>
      </c>
      <c r="H692" s="55">
        <f t="shared" si="74"/>
        <v>0</v>
      </c>
      <c r="I692" s="47"/>
      <c r="J692" s="48" t="e">
        <f t="shared" si="76"/>
        <v>#DIV/0!</v>
      </c>
    </row>
    <row r="693" spans="2:12" ht="24" hidden="1" customHeight="1" x14ac:dyDescent="0.25">
      <c r="B693" s="51"/>
      <c r="C693" s="52" t="s">
        <v>199</v>
      </c>
      <c r="D693" s="26" t="str">
        <f>'[1]A.P. SANITARIAS'!D2900</f>
        <v>Grifería para bebedero - Tipo FV Art. 0245 - Modelo Venus - G18</v>
      </c>
      <c r="E693" s="82" t="s">
        <v>162</v>
      </c>
      <c r="F693" s="54">
        <f>[1]DATOS!E232</f>
        <v>0</v>
      </c>
      <c r="G693" s="45">
        <f>'[1]A.P. SANITARIAS'!H2922</f>
        <v>80372.889280543866</v>
      </c>
      <c r="H693" s="55">
        <f t="shared" si="74"/>
        <v>0</v>
      </c>
      <c r="I693" s="47"/>
      <c r="J693" s="48" t="e">
        <f t="shared" si="76"/>
        <v>#DIV/0!</v>
      </c>
    </row>
    <row r="694" spans="2:12" ht="24" customHeight="1" x14ac:dyDescent="0.25">
      <c r="B694" s="51"/>
      <c r="C694" s="52" t="s">
        <v>200</v>
      </c>
      <c r="D694" s="26" t="str">
        <f>'[1]A.P. SANITARIAS'!D2933</f>
        <v>Grifería para inodoro discapacitado - Juego Bidesystem ambas aguas. - Tipo FV Art. 301 - G19</v>
      </c>
      <c r="E694" s="82" t="s">
        <v>162</v>
      </c>
      <c r="F694" s="54">
        <v>1</v>
      </c>
      <c r="G694" s="45">
        <v>0</v>
      </c>
      <c r="H694" s="55">
        <f t="shared" si="74"/>
        <v>0</v>
      </c>
      <c r="I694" s="47"/>
      <c r="J694" s="48"/>
    </row>
    <row r="695" spans="2:12" ht="24" hidden="1" customHeight="1" x14ac:dyDescent="0.25">
      <c r="B695" s="51"/>
      <c r="C695" s="52" t="s">
        <v>201</v>
      </c>
      <c r="D695" s="26" t="str">
        <f>'[1]A.P. SANITARIAS'!D2966</f>
        <v>Grifería exterior de pared, con duchador de mano - Tipo FV Allegro Art. 112/15 - G20</v>
      </c>
      <c r="E695" s="82" t="s">
        <v>162</v>
      </c>
      <c r="F695" s="54">
        <f>[1]DATOS!E234</f>
        <v>0</v>
      </c>
      <c r="G695" s="45">
        <f>'[1]A.P. SANITARIAS'!H2987</f>
        <v>44639.383822308206</v>
      </c>
      <c r="H695" s="55">
        <f t="shared" si="74"/>
        <v>0</v>
      </c>
      <c r="I695" s="47"/>
      <c r="J695" s="48" t="e">
        <f t="shared" si="76"/>
        <v>#DIV/0!</v>
      </c>
    </row>
    <row r="696" spans="2:12" ht="24" hidden="1" customHeight="1" x14ac:dyDescent="0.25">
      <c r="B696" s="51"/>
      <c r="C696" s="52" t="s">
        <v>202</v>
      </c>
      <c r="D696" s="26" t="str">
        <f>'[1]A.P. SANITARIAS'!D2998</f>
        <v>Canilla para lavatorio s/mesada un agua - pico levantado - Tipo FV Art. 221/15 - G 21</v>
      </c>
      <c r="E696" s="82" t="s">
        <v>162</v>
      </c>
      <c r="F696" s="54">
        <f>[1]DATOS!E235</f>
        <v>0</v>
      </c>
      <c r="G696" s="45">
        <f>'[1]A.P. SANITARIAS'!H3020</f>
        <v>10750.246351015019</v>
      </c>
      <c r="H696" s="55">
        <f t="shared" si="74"/>
        <v>0</v>
      </c>
      <c r="I696" s="47"/>
      <c r="J696" s="48" t="e">
        <f t="shared" si="76"/>
        <v>#DIV/0!</v>
      </c>
    </row>
    <row r="697" spans="2:12" ht="24.75" hidden="1" customHeight="1" x14ac:dyDescent="0.25">
      <c r="B697" s="51"/>
      <c r="C697" s="52" t="s">
        <v>203</v>
      </c>
      <c r="D697" s="26" t="str">
        <f>'[1]A.P. SANITARIAS'!D3031</f>
        <v>Grifería ambas aguas s/ mesada p/cocina - monocomando con pico extensible - Tipo FV Swing Plus - Art. 412-01/90 - G 22</v>
      </c>
      <c r="E697" s="82" t="s">
        <v>162</v>
      </c>
      <c r="F697" s="54">
        <f>[1]DATOS!E236</f>
        <v>0</v>
      </c>
      <c r="G697" s="45">
        <f>'[1]A.P. SANITARIAS'!H3053</f>
        <v>64024.474390251293</v>
      </c>
      <c r="H697" s="55">
        <f t="shared" si="74"/>
        <v>0</v>
      </c>
      <c r="I697" s="47"/>
      <c r="J697" s="48" t="e">
        <f t="shared" si="76"/>
        <v>#DIV/0!</v>
      </c>
    </row>
    <row r="698" spans="2:12" ht="15" customHeight="1" x14ac:dyDescent="0.25">
      <c r="B698" s="51"/>
      <c r="C698" s="52"/>
      <c r="D698" s="26"/>
      <c r="E698" s="82"/>
      <c r="F698" s="54"/>
      <c r="G698" s="45"/>
      <c r="H698" s="55"/>
      <c r="I698" s="47"/>
      <c r="J698" s="48"/>
    </row>
    <row r="699" spans="2:12" ht="13.5" customHeight="1" x14ac:dyDescent="0.25">
      <c r="B699" s="51"/>
      <c r="C699" s="52"/>
      <c r="D699" s="311" t="s">
        <v>239</v>
      </c>
      <c r="E699" s="312"/>
      <c r="F699" s="312"/>
      <c r="G699" s="313"/>
      <c r="H699" s="64"/>
      <c r="I699" s="65"/>
      <c r="J699" s="66"/>
      <c r="K699" s="314" t="s">
        <v>240</v>
      </c>
      <c r="L699" s="266"/>
    </row>
    <row r="700" spans="2:12" ht="13.5" hidden="1" customHeight="1" x14ac:dyDescent="0.25">
      <c r="B700" s="51"/>
      <c r="C700" s="52" t="s">
        <v>204</v>
      </c>
      <c r="D700" s="26" t="str">
        <f>'[1]A.P. SANITARIAS'!D3066</f>
        <v>Depósito Mingitorio Acero Inoxidable - 8 lts</v>
      </c>
      <c r="E700" s="82" t="s">
        <v>162</v>
      </c>
      <c r="F700" s="54">
        <f>[1]DATOS!E237</f>
        <v>0</v>
      </c>
      <c r="G700" s="45">
        <f>'[1]A.P. SANITARIAS'!H3088</f>
        <v>15574.901855268599</v>
      </c>
      <c r="H700" s="55">
        <f t="shared" ref="H700:H705" si="77">+F700*G700</f>
        <v>0</v>
      </c>
      <c r="I700" s="47"/>
      <c r="J700" s="48" t="e">
        <f t="shared" ref="J700:J704" si="78">H700/$I$1044</f>
        <v>#DIV/0!</v>
      </c>
    </row>
    <row r="701" spans="2:12" ht="13.5" hidden="1" customHeight="1" x14ac:dyDescent="0.25">
      <c r="B701" s="51"/>
      <c r="C701" s="52" t="s">
        <v>205</v>
      </c>
      <c r="D701" s="26" t="str">
        <f>'[1]A.P. SANITARIAS'!D3099</f>
        <v>Depósito inodoro a mochila de apoyar</v>
      </c>
      <c r="E701" s="82" t="s">
        <v>162</v>
      </c>
      <c r="F701" s="54">
        <f>[1]DATOS!E238</f>
        <v>0</v>
      </c>
      <c r="G701" s="45">
        <f>'[1]A.P. SANITARIAS'!H3121</f>
        <v>28657.86162047819</v>
      </c>
      <c r="H701" s="55">
        <f t="shared" si="77"/>
        <v>0</v>
      </c>
      <c r="I701" s="47"/>
      <c r="J701" s="48" t="e">
        <f t="shared" si="78"/>
        <v>#DIV/0!</v>
      </c>
    </row>
    <row r="702" spans="2:12" ht="13.5" hidden="1" customHeight="1" x14ac:dyDescent="0.25">
      <c r="B702" s="51"/>
      <c r="C702" s="52" t="s">
        <v>206</v>
      </c>
      <c r="D702" s="26" t="str">
        <f>'[1]A.P. SANITARIAS'!D3132</f>
        <v>Depósito inodoro exterior a cadena F°F°</v>
      </c>
      <c r="E702" s="82" t="s">
        <v>162</v>
      </c>
      <c r="F702" s="54">
        <f>[1]DATOS!E239</f>
        <v>0</v>
      </c>
      <c r="G702" s="45">
        <f>'[1]A.P. SANITARIAS'!H3154</f>
        <v>79832.942745461274</v>
      </c>
      <c r="H702" s="55">
        <f t="shared" si="77"/>
        <v>0</v>
      </c>
      <c r="I702" s="47"/>
      <c r="J702" s="48" t="e">
        <f t="shared" si="78"/>
        <v>#DIV/0!</v>
      </c>
    </row>
    <row r="703" spans="2:12" ht="14.25" hidden="1" customHeight="1" x14ac:dyDescent="0.25">
      <c r="B703" s="51"/>
      <c r="C703" s="52" t="s">
        <v>207</v>
      </c>
      <c r="D703" s="26" t="str">
        <f>'[1]A.P. SANITARIAS'!D3165</f>
        <v>Deposito inodoro embutir PVC</v>
      </c>
      <c r="E703" s="82" t="s">
        <v>162</v>
      </c>
      <c r="F703" s="54">
        <f>[1]DATOS!E240</f>
        <v>0</v>
      </c>
      <c r="G703" s="45">
        <f>'[1]A.P. SANITARIAS'!H3187</f>
        <v>30822.412062797557</v>
      </c>
      <c r="H703" s="55">
        <f t="shared" si="77"/>
        <v>0</v>
      </c>
      <c r="I703" s="47"/>
      <c r="J703" s="48" t="e">
        <f t="shared" si="78"/>
        <v>#DIV/0!</v>
      </c>
    </row>
    <row r="704" spans="2:12" ht="15" hidden="1" customHeight="1" x14ac:dyDescent="0.25">
      <c r="B704" s="51"/>
      <c r="C704" s="52" t="s">
        <v>208</v>
      </c>
      <c r="D704" s="26" t="str">
        <f>'[1]A.P. SANITARIAS'!D3198</f>
        <v>Piletón tipo mampostería (1,00x0,60)</v>
      </c>
      <c r="E704" s="82" t="s">
        <v>162</v>
      </c>
      <c r="F704" s="54">
        <f>[1]DATOS!E241</f>
        <v>0</v>
      </c>
      <c r="G704" s="45">
        <f>'[1]A.P. SANITARIAS'!H3220</f>
        <v>88133.96956003354</v>
      </c>
      <c r="H704" s="55">
        <f t="shared" si="77"/>
        <v>0</v>
      </c>
      <c r="I704" s="47"/>
      <c r="J704" s="48" t="e">
        <f t="shared" si="78"/>
        <v>#DIV/0!</v>
      </c>
    </row>
    <row r="705" spans="2:12" ht="13.5" customHeight="1" x14ac:dyDescent="0.25">
      <c r="B705" s="51"/>
      <c r="C705" s="52" t="s">
        <v>209</v>
      </c>
      <c r="D705" s="26" t="str">
        <f>'[1]A.P. SANITARIAS'!D3231</f>
        <v>Colocación de artefactos</v>
      </c>
      <c r="E705" s="82" t="s">
        <v>162</v>
      </c>
      <c r="F705" s="54">
        <v>37</v>
      </c>
      <c r="G705" s="45">
        <v>0</v>
      </c>
      <c r="H705" s="55">
        <f t="shared" si="77"/>
        <v>0</v>
      </c>
      <c r="I705" s="47"/>
      <c r="J705" s="48"/>
    </row>
    <row r="706" spans="2:12" ht="14.25" customHeight="1" x14ac:dyDescent="0.25">
      <c r="B706" s="51"/>
      <c r="C706" s="52"/>
      <c r="D706" s="26"/>
      <c r="E706" s="82"/>
      <c r="F706" s="54"/>
      <c r="G706" s="45"/>
      <c r="H706" s="55"/>
      <c r="I706" s="47"/>
      <c r="J706" s="48"/>
    </row>
    <row r="707" spans="2:12" x14ac:dyDescent="0.25">
      <c r="B707" s="62" t="s">
        <v>241</v>
      </c>
      <c r="C707" s="52"/>
      <c r="D707" s="311" t="s">
        <v>242</v>
      </c>
      <c r="E707" s="312"/>
      <c r="F707" s="312"/>
      <c r="G707" s="313"/>
      <c r="H707" s="64"/>
      <c r="I707" s="65"/>
      <c r="J707" s="66"/>
      <c r="K707" s="314" t="s">
        <v>243</v>
      </c>
      <c r="L707" s="266"/>
    </row>
    <row r="708" spans="2:12" ht="16.5" customHeight="1" x14ac:dyDescent="0.25">
      <c r="B708" s="51"/>
      <c r="C708" s="52" t="s">
        <v>20</v>
      </c>
      <c r="D708" s="26" t="str">
        <f>'[1]A.P. SANITARIAS'!D3266</f>
        <v>Colector pluvial de Hº Aº con loseta s/ memoria</v>
      </c>
      <c r="E708" s="27" t="s">
        <v>28</v>
      </c>
      <c r="F708" s="54">
        <v>53</v>
      </c>
      <c r="G708" s="29">
        <v>0</v>
      </c>
      <c r="H708" s="55">
        <f t="shared" ref="H708:H723" si="79">+F708*G708</f>
        <v>0</v>
      </c>
      <c r="I708" s="47"/>
      <c r="J708" s="48"/>
    </row>
    <row r="709" spans="2:12" ht="27.75" hidden="1" customHeight="1" x14ac:dyDescent="0.25">
      <c r="B709" s="51"/>
      <c r="C709" s="52" t="s">
        <v>23</v>
      </c>
      <c r="D709" s="26" t="str">
        <f>'[1]A.P. SANITARIAS'!D3299</f>
        <v>Colector pluvial de Hº Aº con rejilla de malla electrogalvanizada 250-30-12 (ancho 21 cm)</v>
      </c>
      <c r="E709" s="27" t="s">
        <v>28</v>
      </c>
      <c r="F709" s="54">
        <f>[1]DATOS!E624</f>
        <v>0</v>
      </c>
      <c r="G709" s="29">
        <f>'[1]A.P. SANITARIAS'!H3321</f>
        <v>25336.398026499992</v>
      </c>
      <c r="H709" s="55">
        <f t="shared" si="79"/>
        <v>0</v>
      </c>
      <c r="I709" s="47"/>
      <c r="J709" s="48" t="e">
        <f t="shared" ref="J709:J723" si="80">H709/$I$1044</f>
        <v>#DIV/0!</v>
      </c>
    </row>
    <row r="710" spans="2:12" hidden="1" x14ac:dyDescent="0.25">
      <c r="B710" s="51"/>
      <c r="C710" s="52" t="s">
        <v>26</v>
      </c>
      <c r="D710" s="26" t="str">
        <f>'[1]A.P. SANITARIAS'!D3332</f>
        <v>Conducto pluvial Ø 0,600 cemento comprimido</v>
      </c>
      <c r="E710" s="27" t="s">
        <v>28</v>
      </c>
      <c r="F710" s="54">
        <f>[1]DATOS!E625</f>
        <v>0</v>
      </c>
      <c r="G710" s="29">
        <f>'[1]A.P. SANITARIAS'!H3354</f>
        <v>42621.856687407446</v>
      </c>
      <c r="H710" s="55">
        <f t="shared" si="79"/>
        <v>0</v>
      </c>
      <c r="I710" s="47"/>
      <c r="J710" s="48" t="e">
        <f t="shared" si="80"/>
        <v>#DIV/0!</v>
      </c>
    </row>
    <row r="711" spans="2:12" hidden="1" x14ac:dyDescent="0.25">
      <c r="B711" s="51"/>
      <c r="C711" s="52" t="s">
        <v>30</v>
      </c>
      <c r="D711" s="26" t="str">
        <f>'[1]A.P. SANITARIAS'!D3365</f>
        <v>Cañería vertical Fº Fº Ø0,100</v>
      </c>
      <c r="E711" s="27" t="s">
        <v>28</v>
      </c>
      <c r="F711" s="54">
        <f>[1]DATOS!E626</f>
        <v>0</v>
      </c>
      <c r="G711" s="29">
        <f>'[1]A.P. SANITARIAS'!H3387</f>
        <v>8737.4721102968688</v>
      </c>
      <c r="H711" s="55">
        <f t="shared" si="79"/>
        <v>0</v>
      </c>
      <c r="I711" s="47"/>
      <c r="J711" s="48" t="e">
        <f t="shared" si="80"/>
        <v>#DIV/0!</v>
      </c>
    </row>
    <row r="712" spans="2:12" hidden="1" x14ac:dyDescent="0.25">
      <c r="B712" s="51"/>
      <c r="C712" s="52" t="s">
        <v>61</v>
      </c>
      <c r="D712" s="26" t="str">
        <f>'[1]A.P. SANITARIAS'!D3398</f>
        <v>Curva Fº Fº Ø0,100</v>
      </c>
      <c r="E712" s="27" t="s">
        <v>42</v>
      </c>
      <c r="F712" s="54">
        <f>[1]DATOS!E627</f>
        <v>0</v>
      </c>
      <c r="G712" s="29">
        <f>'[1]A.P. SANITARIAS'!H3420</f>
        <v>6642.0187039833963</v>
      </c>
      <c r="H712" s="55">
        <f t="shared" si="79"/>
        <v>0</v>
      </c>
      <c r="I712" s="47"/>
      <c r="J712" s="48" t="e">
        <f t="shared" si="80"/>
        <v>#DIV/0!</v>
      </c>
    </row>
    <row r="713" spans="2:12" hidden="1" x14ac:dyDescent="0.25">
      <c r="B713" s="51"/>
      <c r="C713" s="52" t="s">
        <v>63</v>
      </c>
      <c r="D713" s="26" t="str">
        <f>'[1]A.P. SANITARIAS'!D3431</f>
        <v>Cañería vertical PVC  Ø0,100</v>
      </c>
      <c r="E713" s="27" t="s">
        <v>28</v>
      </c>
      <c r="F713" s="54">
        <f>[1]DATOS!E628</f>
        <v>0</v>
      </c>
      <c r="G713" s="29">
        <f>'[1]A.P. SANITARIAS'!H3453</f>
        <v>3709.8098617288533</v>
      </c>
      <c r="H713" s="55">
        <f t="shared" si="79"/>
        <v>0</v>
      </c>
      <c r="I713" s="47"/>
      <c r="J713" s="48" t="e">
        <f t="shared" si="80"/>
        <v>#DIV/0!</v>
      </c>
    </row>
    <row r="714" spans="2:12" hidden="1" x14ac:dyDescent="0.25">
      <c r="B714" s="51"/>
      <c r="C714" s="52" t="s">
        <v>64</v>
      </c>
      <c r="D714" s="26" t="str">
        <f>'[1]A.P. SANITARIAS'!D3464</f>
        <v>Curva PVC Ø0,100</v>
      </c>
      <c r="E714" s="27" t="s">
        <v>42</v>
      </c>
      <c r="F714" s="54">
        <f>[1]DATOS!E629</f>
        <v>0</v>
      </c>
      <c r="G714" s="29">
        <f>'[1]A.P. SANITARIAS'!H3486</f>
        <v>3067.4006137083416</v>
      </c>
      <c r="H714" s="55">
        <f t="shared" si="79"/>
        <v>0</v>
      </c>
      <c r="I714" s="47"/>
      <c r="J714" s="48" t="e">
        <f t="shared" si="80"/>
        <v>#DIV/0!</v>
      </c>
    </row>
    <row r="715" spans="2:12" hidden="1" x14ac:dyDescent="0.25">
      <c r="B715" s="51"/>
      <c r="C715" s="52" t="s">
        <v>31</v>
      </c>
      <c r="D715" s="26" t="str">
        <f>'[1]A.P. SANITARIAS'!D3497</f>
        <v>Cañería horizontal PVC Ø 0,160</v>
      </c>
      <c r="E715" s="27" t="s">
        <v>28</v>
      </c>
      <c r="F715" s="54">
        <f>[1]DATOS!E630</f>
        <v>0</v>
      </c>
      <c r="G715" s="29">
        <f>'[1]A.P. SANITARIAS'!H3519</f>
        <v>5004.8775514302297</v>
      </c>
      <c r="H715" s="55">
        <f t="shared" si="79"/>
        <v>0</v>
      </c>
      <c r="I715" s="47"/>
      <c r="J715" s="48" t="e">
        <f t="shared" si="80"/>
        <v>#DIV/0!</v>
      </c>
    </row>
    <row r="716" spans="2:12" x14ac:dyDescent="0.25">
      <c r="B716" s="51"/>
      <c r="C716" s="52" t="s">
        <v>67</v>
      </c>
      <c r="D716" s="26" t="str">
        <f>'[1]A.P. SANITARIAS'!D3530</f>
        <v>Cañería horizontal PVC Ø 0,110</v>
      </c>
      <c r="E716" s="27" t="s">
        <v>28</v>
      </c>
      <c r="F716" s="54">
        <v>150</v>
      </c>
      <c r="G716" s="29">
        <v>0</v>
      </c>
      <c r="H716" s="55">
        <f t="shared" si="79"/>
        <v>0</v>
      </c>
      <c r="I716" s="47"/>
      <c r="J716" s="48"/>
    </row>
    <row r="717" spans="2:12" hidden="1" x14ac:dyDescent="0.25">
      <c r="B717" s="51"/>
      <c r="C717" s="52" t="s">
        <v>32</v>
      </c>
      <c r="D717" s="26" t="str">
        <f>'[1]A.P. SANITARIAS'!D3563</f>
        <v>BDA 0,40 x  0,40</v>
      </c>
      <c r="E717" s="27" t="s">
        <v>42</v>
      </c>
      <c r="F717" s="54">
        <f>[1]DATOS!E632</f>
        <v>0</v>
      </c>
      <c r="G717" s="29">
        <f>'[1]A.P. SANITARIAS'!H3585</f>
        <v>12590.485127267219</v>
      </c>
      <c r="H717" s="55">
        <f t="shared" si="79"/>
        <v>0</v>
      </c>
      <c r="I717" s="47"/>
      <c r="J717" s="48" t="e">
        <f t="shared" si="80"/>
        <v>#DIV/0!</v>
      </c>
    </row>
    <row r="718" spans="2:12" hidden="1" x14ac:dyDescent="0.25">
      <c r="B718" s="51"/>
      <c r="C718" s="52" t="s">
        <v>77</v>
      </c>
      <c r="D718" s="26" t="str">
        <f>'[1]A.P. SANITARIAS'!D3596</f>
        <v>BDA 0,50 x  0,50</v>
      </c>
      <c r="E718" s="27" t="s">
        <v>42</v>
      </c>
      <c r="F718" s="54">
        <f>[1]DATOS!E633</f>
        <v>0</v>
      </c>
      <c r="G718" s="29">
        <f>'[1]A.P. SANITARIAS'!H3618</f>
        <v>13727.50347501229</v>
      </c>
      <c r="H718" s="55">
        <f t="shared" si="79"/>
        <v>0</v>
      </c>
      <c r="I718" s="47"/>
      <c r="J718" s="48" t="e">
        <f t="shared" si="80"/>
        <v>#DIV/0!</v>
      </c>
    </row>
    <row r="719" spans="2:12" hidden="1" x14ac:dyDescent="0.25">
      <c r="B719" s="51"/>
      <c r="C719" s="52" t="s">
        <v>80</v>
      </c>
      <c r="D719" s="26" t="str">
        <f>'[1]A.P. SANITARIAS'!D3629</f>
        <v>Boca de registro Ø 0,100</v>
      </c>
      <c r="E719" s="27" t="s">
        <v>42</v>
      </c>
      <c r="F719" s="54">
        <f>[1]DATOS!E634</f>
        <v>0</v>
      </c>
      <c r="G719" s="29">
        <f>'[1]A.P. SANITARIAS'!H3651</f>
        <v>68898.959894519445</v>
      </c>
      <c r="H719" s="55">
        <f t="shared" si="79"/>
        <v>0</v>
      </c>
      <c r="I719" s="47"/>
      <c r="J719" s="48" t="e">
        <f t="shared" si="80"/>
        <v>#DIV/0!</v>
      </c>
    </row>
    <row r="720" spans="2:12" hidden="1" x14ac:dyDescent="0.25">
      <c r="B720" s="51"/>
      <c r="C720" s="52" t="s">
        <v>83</v>
      </c>
      <c r="D720" s="26" t="str">
        <f>'[1]A.P. SANITARIAS'!D3662</f>
        <v>Boquilla Hº Gº Ø  0,100</v>
      </c>
      <c r="E720" s="27" t="s">
        <v>42</v>
      </c>
      <c r="F720" s="54">
        <f>[1]DATOS!E635</f>
        <v>0</v>
      </c>
      <c r="G720" s="29">
        <f>'[1]A.P. SANITARIAS'!H3684</f>
        <v>13934.681250177513</v>
      </c>
      <c r="H720" s="55">
        <f t="shared" si="79"/>
        <v>0</v>
      </c>
      <c r="I720" s="47"/>
      <c r="J720" s="48" t="e">
        <f t="shared" si="80"/>
        <v>#DIV/0!</v>
      </c>
    </row>
    <row r="721" spans="2:12" x14ac:dyDescent="0.25">
      <c r="B721" s="51"/>
      <c r="C721" s="52" t="s">
        <v>34</v>
      </c>
      <c r="D721" s="26" t="str">
        <f>'[1]A.P. SANITARIAS'!D3695</f>
        <v>Embudos s/ losa Fº Fº Ø  0,110</v>
      </c>
      <c r="E721" s="27" t="s">
        <v>42</v>
      </c>
      <c r="F721" s="54">
        <v>6</v>
      </c>
      <c r="G721" s="29">
        <v>0</v>
      </c>
      <c r="H721" s="55">
        <f t="shared" si="79"/>
        <v>0</v>
      </c>
      <c r="I721" s="47"/>
      <c r="J721" s="48"/>
    </row>
    <row r="722" spans="2:12" hidden="1" x14ac:dyDescent="0.25">
      <c r="B722" s="51"/>
      <c r="C722" s="52" t="s">
        <v>93</v>
      </c>
      <c r="D722" s="26" t="str">
        <f>'[1]A.P. SANITARIAS'!D3728</f>
        <v>Embudos desague lateral de losa Ø  0,110 con rejilla 20 x 20</v>
      </c>
      <c r="E722" s="27" t="s">
        <v>42</v>
      </c>
      <c r="F722" s="54">
        <f>[1]DATOS!E637</f>
        <v>0</v>
      </c>
      <c r="G722" s="29">
        <f>'[1]A.P. SANITARIAS'!H3750</f>
        <v>25460.22849562253</v>
      </c>
      <c r="H722" s="55">
        <f t="shared" si="79"/>
        <v>0</v>
      </c>
      <c r="I722" s="47"/>
      <c r="J722" s="48" t="e">
        <f t="shared" si="80"/>
        <v>#DIV/0!</v>
      </c>
    </row>
    <row r="723" spans="2:12" hidden="1" x14ac:dyDescent="0.25">
      <c r="B723" s="51"/>
      <c r="C723" s="52" t="s">
        <v>35</v>
      </c>
      <c r="D723" s="26" t="str">
        <f>'[1]A.P. SANITARIAS'!D3761</f>
        <v>Limpieza desagües pluviales</v>
      </c>
      <c r="E723" s="27" t="s">
        <v>28</v>
      </c>
      <c r="F723" s="54">
        <f>[1]DATOS!E638</f>
        <v>0</v>
      </c>
      <c r="G723" s="29">
        <f>'[1]A.P. SANITARIAS'!H3783</f>
        <v>1465.4887903030303</v>
      </c>
      <c r="H723" s="55">
        <f t="shared" si="79"/>
        <v>0</v>
      </c>
      <c r="I723" s="47"/>
      <c r="J723" s="48" t="e">
        <f t="shared" si="80"/>
        <v>#DIV/0!</v>
      </c>
    </row>
    <row r="724" spans="2:12" x14ac:dyDescent="0.25">
      <c r="B724" s="51"/>
      <c r="C724" s="52"/>
      <c r="D724" s="26"/>
      <c r="E724" s="27"/>
      <c r="F724" s="54"/>
      <c r="G724" s="29"/>
      <c r="H724" s="55"/>
      <c r="I724" s="47"/>
      <c r="J724" s="48"/>
    </row>
    <row r="725" spans="2:12" x14ac:dyDescent="0.25">
      <c r="B725" s="62" t="s">
        <v>244</v>
      </c>
      <c r="C725" s="52"/>
      <c r="D725" s="311" t="s">
        <v>245</v>
      </c>
      <c r="E725" s="312"/>
      <c r="F725" s="312"/>
      <c r="G725" s="313"/>
      <c r="H725" s="64"/>
      <c r="I725" s="65"/>
      <c r="J725" s="66"/>
      <c r="K725" s="314" t="s">
        <v>246</v>
      </c>
      <c r="L725" s="266"/>
    </row>
    <row r="726" spans="2:12" ht="14.25" hidden="1" customHeight="1" x14ac:dyDescent="0.25">
      <c r="B726" s="51"/>
      <c r="C726" s="52" t="s">
        <v>20</v>
      </c>
      <c r="D726" s="148" t="str">
        <f>'[1]A.P. SANITARIAS'!D3796</f>
        <v>Tanque de reserva tricapa 1100 lts.</v>
      </c>
      <c r="E726" s="27" t="s">
        <v>162</v>
      </c>
      <c r="F726" s="54">
        <f>[1]DATOS!E243</f>
        <v>0</v>
      </c>
      <c r="G726" s="29">
        <f>'[1]A.P. SANITARIAS'!H3818</f>
        <v>78361.222508615625</v>
      </c>
      <c r="H726" s="55">
        <f t="shared" si="74"/>
        <v>0</v>
      </c>
      <c r="I726" s="47"/>
      <c r="J726" s="48" t="e">
        <f t="shared" ref="J726:J732" si="81">H726/$I$1044</f>
        <v>#DIV/0!</v>
      </c>
    </row>
    <row r="727" spans="2:12" ht="27.75" hidden="1" customHeight="1" x14ac:dyDescent="0.25">
      <c r="B727" s="51"/>
      <c r="C727" s="52" t="s">
        <v>30</v>
      </c>
      <c r="D727" s="148" t="str">
        <f>'[1]A.P. SANITARIAS'!D3829</f>
        <v>TR  Affinity Sin Base - Aº Iº 1000 lts - Medida:  97x141.- Cod. 2-10 - Peso 24 Kg - Esp. 0,5 mm</v>
      </c>
      <c r="E727" s="27" t="s">
        <v>162</v>
      </c>
      <c r="F727" s="54">
        <f>[1]DATOS!E244</f>
        <v>0</v>
      </c>
      <c r="G727" s="29">
        <f>'[1]A.P. SANITARIAS'!H3851</f>
        <v>111523.73061769671</v>
      </c>
      <c r="H727" s="55">
        <f t="shared" ref="H727:H732" si="82">+F727*G727</f>
        <v>0</v>
      </c>
      <c r="I727" s="47"/>
      <c r="J727" s="48" t="e">
        <f t="shared" si="81"/>
        <v>#DIV/0!</v>
      </c>
    </row>
    <row r="728" spans="2:12" ht="27.75" hidden="1" customHeight="1" x14ac:dyDescent="0.25">
      <c r="B728" s="51"/>
      <c r="C728" s="52" t="s">
        <v>31</v>
      </c>
      <c r="D728" s="148" t="str">
        <f>'[1]A.P. SANITARIAS'!D3862</f>
        <v>TR  Affinity Sin Base - Aº Iº 2000 lts Medida:  122x187 - Cod. 2-20 - Peso 42 Kg - Esp. 0,7 mm</v>
      </c>
      <c r="E728" s="27" t="s">
        <v>162</v>
      </c>
      <c r="F728" s="54">
        <f>[1]DATOS!E245</f>
        <v>0</v>
      </c>
      <c r="G728" s="29">
        <f>'[1]A.P. SANITARIAS'!H3884</f>
        <v>216592.7992358242</v>
      </c>
      <c r="H728" s="55">
        <f t="shared" si="82"/>
        <v>0</v>
      </c>
      <c r="I728" s="47"/>
      <c r="J728" s="48" t="e">
        <f t="shared" si="81"/>
        <v>#DIV/0!</v>
      </c>
    </row>
    <row r="729" spans="2:12" ht="27.75" customHeight="1" x14ac:dyDescent="0.25">
      <c r="B729" s="51"/>
      <c r="C729" s="52" t="s">
        <v>32</v>
      </c>
      <c r="D729" s="148" t="str">
        <f>'[1]A.P. SANITARIAS'!D3895</f>
        <v>TR  Affinity Sin Base - Aº Iº 3130 lts Medida:  142x198 - Cod. 2-30 - Peso 87 Kg - esp. 0,8 mm</v>
      </c>
      <c r="E729" s="27" t="s">
        <v>162</v>
      </c>
      <c r="F729" s="54">
        <v>3</v>
      </c>
      <c r="G729" s="29">
        <v>0</v>
      </c>
      <c r="H729" s="55">
        <f t="shared" si="82"/>
        <v>0</v>
      </c>
      <c r="I729" s="47"/>
      <c r="J729" s="48"/>
    </row>
    <row r="730" spans="2:12" ht="27.75" hidden="1" customHeight="1" x14ac:dyDescent="0.25">
      <c r="B730" s="51"/>
      <c r="C730" s="52" t="s">
        <v>34</v>
      </c>
      <c r="D730" s="148" t="str">
        <f>'[1]A.P. SANITARIAS'!D3928</f>
        <v>TR  Affinity Sin Base - Aº Iº 4000 lts Medida:  161x197 - Cod. 2-40 - Peso 105 Kg - esp. 0,8 mm</v>
      </c>
      <c r="E730" s="27" t="s">
        <v>162</v>
      </c>
      <c r="F730" s="54">
        <f>[1]DATOS!E247</f>
        <v>0</v>
      </c>
      <c r="G730" s="29">
        <f>'[1]A.P. SANITARIAS'!H3950</f>
        <v>448778.35602180398</v>
      </c>
      <c r="H730" s="55">
        <f t="shared" si="82"/>
        <v>0</v>
      </c>
      <c r="I730" s="47"/>
      <c r="J730" s="48" t="e">
        <f t="shared" si="81"/>
        <v>#DIV/0!</v>
      </c>
    </row>
    <row r="731" spans="2:12" ht="15" hidden="1" customHeight="1" x14ac:dyDescent="0.25">
      <c r="B731" s="51"/>
      <c r="C731" s="52" t="s">
        <v>35</v>
      </c>
      <c r="D731" s="148" t="str">
        <f>'[1]A.P. SANITARIAS'!D3961</f>
        <v>TR  Affinity Aº Iº 3000 lts 122x180 horizontal con base</v>
      </c>
      <c r="E731" s="27" t="s">
        <v>162</v>
      </c>
      <c r="F731" s="54">
        <f>[1]DATOS!E248</f>
        <v>0</v>
      </c>
      <c r="G731" s="29">
        <f>'[1]A.P. SANITARIAS'!H3983</f>
        <v>544599.69738445664</v>
      </c>
      <c r="H731" s="55">
        <f t="shared" si="82"/>
        <v>0</v>
      </c>
      <c r="I731" s="47"/>
      <c r="J731" s="48" t="e">
        <f t="shared" si="81"/>
        <v>#DIV/0!</v>
      </c>
    </row>
    <row r="732" spans="2:12" ht="17.25" hidden="1" customHeight="1" x14ac:dyDescent="0.25">
      <c r="B732" s="51"/>
      <c r="C732" s="52" t="s">
        <v>36</v>
      </c>
      <c r="D732" s="148" t="str">
        <f>'[1]A.P. SANITARIAS'!D3994</f>
        <v>TR  Affinity Aº Iº 6000 lts  160x300 horizontal con base</v>
      </c>
      <c r="E732" s="27" t="s">
        <v>162</v>
      </c>
      <c r="F732" s="54">
        <f>[1]DATOS!E249</f>
        <v>0</v>
      </c>
      <c r="G732" s="29">
        <f>'[1]A.P. SANITARIAS'!H4016</f>
        <v>983800.04930904007</v>
      </c>
      <c r="H732" s="55">
        <f t="shared" si="82"/>
        <v>0</v>
      </c>
      <c r="I732" s="47"/>
      <c r="J732" s="48" t="e">
        <f t="shared" si="81"/>
        <v>#DIV/0!</v>
      </c>
    </row>
    <row r="733" spans="2:12" ht="13.5" customHeight="1" x14ac:dyDescent="0.25">
      <c r="B733" s="51"/>
      <c r="C733" s="52"/>
      <c r="D733" s="148"/>
      <c r="E733" s="27"/>
      <c r="F733" s="54"/>
      <c r="G733" s="29"/>
      <c r="H733" s="55"/>
      <c r="I733" s="47"/>
      <c r="J733" s="48"/>
    </row>
    <row r="734" spans="2:12" ht="12.75" customHeight="1" x14ac:dyDescent="0.25">
      <c r="B734" s="62" t="s">
        <v>247</v>
      </c>
      <c r="C734" s="52"/>
      <c r="D734" s="311" t="s">
        <v>248</v>
      </c>
      <c r="E734" s="312"/>
      <c r="F734" s="312"/>
      <c r="G734" s="313"/>
      <c r="H734" s="64"/>
      <c r="I734" s="65"/>
      <c r="J734" s="66"/>
      <c r="K734" s="314" t="s">
        <v>249</v>
      </c>
      <c r="L734" s="266"/>
    </row>
    <row r="735" spans="2:12" ht="27.75" customHeight="1" x14ac:dyDescent="0.25">
      <c r="B735" s="51"/>
      <c r="C735" s="52" t="s">
        <v>20</v>
      </c>
      <c r="D735" s="148" t="str">
        <f>'[1]A.P. SANITARIAS'!D4029</f>
        <v>Pozo semisurgente de explotación de agua (incluye bomba sumergible 7000 lts/h 1 HP)</v>
      </c>
      <c r="E735" s="27" t="s">
        <v>162</v>
      </c>
      <c r="F735" s="54">
        <v>1</v>
      </c>
      <c r="G735" s="29">
        <v>0</v>
      </c>
      <c r="H735" s="46">
        <f>+F735*G735</f>
        <v>0</v>
      </c>
      <c r="I735" s="47"/>
      <c r="J735" s="48"/>
    </row>
    <row r="736" spans="2:12" ht="12.75" customHeight="1" x14ac:dyDescent="0.25">
      <c r="B736" s="51"/>
      <c r="C736" s="52"/>
      <c r="D736" s="150"/>
      <c r="E736" s="84"/>
      <c r="F736" s="60"/>
      <c r="G736" s="61"/>
      <c r="H736" s="46"/>
      <c r="I736" s="47"/>
      <c r="J736" s="48"/>
    </row>
    <row r="737" spans="2:12" ht="14.25" hidden="1" customHeight="1" x14ac:dyDescent="0.25">
      <c r="B737" s="62" t="s">
        <v>250</v>
      </c>
      <c r="C737" s="52"/>
      <c r="D737" s="311" t="s">
        <v>251</v>
      </c>
      <c r="E737" s="312"/>
      <c r="F737" s="312"/>
      <c r="G737" s="313"/>
      <c r="H737" s="151"/>
      <c r="I737" s="152"/>
      <c r="J737" s="153"/>
      <c r="K737" s="314" t="s">
        <v>252</v>
      </c>
      <c r="L737" s="266"/>
    </row>
    <row r="738" spans="2:12" ht="16.5" hidden="1" customHeight="1" x14ac:dyDescent="0.25">
      <c r="B738" s="51"/>
      <c r="C738" s="52" t="s">
        <v>20</v>
      </c>
      <c r="D738" s="148" t="str">
        <f>'[1]A.P. SANITARIAS'!D4084</f>
        <v>Planta depuradora de efluentes cloacales</v>
      </c>
      <c r="E738" s="27" t="s">
        <v>162</v>
      </c>
      <c r="F738" s="54">
        <f>[1]DATOS!E251</f>
        <v>0</v>
      </c>
      <c r="G738" s="29">
        <f>'[1]A.P. SANITARIAS'!H4112</f>
        <v>9278277.4225154798</v>
      </c>
      <c r="H738" s="46">
        <f>+F738*G738</f>
        <v>0</v>
      </c>
      <c r="I738" s="47"/>
      <c r="J738" s="48" t="e">
        <f>H738/$I$1044</f>
        <v>#DIV/0!</v>
      </c>
      <c r="K738" s="319" t="s">
        <v>253</v>
      </c>
      <c r="L738" s="266"/>
    </row>
    <row r="739" spans="2:12" ht="15" hidden="1" customHeight="1" x14ac:dyDescent="0.25">
      <c r="B739" s="51"/>
      <c r="C739" s="52" t="s">
        <v>30</v>
      </c>
      <c r="D739" s="150" t="str">
        <f>'[1]A.P. PLANTA DEPURADORA'!D282</f>
        <v>Mantenimiento de PDLC (1 año)</v>
      </c>
      <c r="E739" s="27" t="s">
        <v>162</v>
      </c>
      <c r="F739" s="60">
        <f>[1]DATOS!E252</f>
        <v>0</v>
      </c>
      <c r="G739" s="61">
        <f>'[1]A.P. PLANTA DEPURADORA'!H300</f>
        <v>1627541.3017696969</v>
      </c>
      <c r="H739" s="46">
        <f>+F739*G739</f>
        <v>0</v>
      </c>
      <c r="I739" s="47"/>
      <c r="J739" s="48" t="e">
        <f>H739/$I$1044</f>
        <v>#DIV/0!</v>
      </c>
      <c r="K739" s="319" t="s">
        <v>254</v>
      </c>
      <c r="L739" s="266"/>
    </row>
    <row r="740" spans="2:12" ht="13.5" hidden="1" customHeight="1" x14ac:dyDescent="0.25">
      <c r="B740" s="51"/>
      <c r="C740" s="52"/>
      <c r="D740" s="150"/>
      <c r="E740" s="84"/>
      <c r="F740" s="60"/>
      <c r="G740" s="61"/>
      <c r="H740" s="46"/>
      <c r="I740" s="47"/>
      <c r="J740" s="48"/>
    </row>
    <row r="741" spans="2:12" ht="13.5" hidden="1" customHeight="1" x14ac:dyDescent="0.25">
      <c r="B741" s="62" t="s">
        <v>255</v>
      </c>
      <c r="C741" s="52"/>
      <c r="D741" s="311" t="s">
        <v>256</v>
      </c>
      <c r="E741" s="312"/>
      <c r="F741" s="312"/>
      <c r="G741" s="313"/>
      <c r="H741" s="151"/>
      <c r="I741" s="152"/>
      <c r="J741" s="153"/>
      <c r="K741" s="314" t="s">
        <v>257</v>
      </c>
      <c r="L741" s="266"/>
    </row>
    <row r="742" spans="2:12" ht="15.75" hidden="1" customHeight="1" x14ac:dyDescent="0.25">
      <c r="B742" s="51"/>
      <c r="C742" s="52" t="s">
        <v>20</v>
      </c>
      <c r="D742" s="148" t="str">
        <f>'[1]A.P. SANITARIAS'!D4125</f>
        <v>Cegado de pozo absorbente (no incluye losa)</v>
      </c>
      <c r="E742" s="27" t="s">
        <v>162</v>
      </c>
      <c r="F742" s="54">
        <f>[1]DATOS!E253</f>
        <v>0</v>
      </c>
      <c r="G742" s="29">
        <f>'[1]A.P. SANITARIAS'!H4148</f>
        <v>119163.20550347489</v>
      </c>
      <c r="H742" s="46">
        <f>+F742*G742</f>
        <v>0</v>
      </c>
      <c r="I742" s="47"/>
      <c r="J742" s="48" t="e">
        <f>H742/$I$1044</f>
        <v>#DIV/0!</v>
      </c>
    </row>
    <row r="743" spans="2:12" ht="14.25" hidden="1" customHeight="1" x14ac:dyDescent="0.25">
      <c r="B743" s="51"/>
      <c r="C743" s="52" t="s">
        <v>30</v>
      </c>
      <c r="D743" s="148" t="str">
        <f>'[1]A.P. SANITARIAS'!D4159</f>
        <v>Cegado de pozo de extracción de agua</v>
      </c>
      <c r="E743" s="27" t="s">
        <v>162</v>
      </c>
      <c r="F743" s="54">
        <f>[1]DATOS!E254</f>
        <v>0</v>
      </c>
      <c r="G743" s="29">
        <f>'[1]A.P. SANITARIAS'!H4182</f>
        <v>75003.254245967837</v>
      </c>
      <c r="H743" s="46">
        <f>+F743*G743</f>
        <v>0</v>
      </c>
      <c r="I743" s="47"/>
      <c r="J743" s="48" t="e">
        <f>H743/$I$1044</f>
        <v>#DIV/0!</v>
      </c>
    </row>
    <row r="744" spans="2:12" ht="13.5" hidden="1" customHeight="1" x14ac:dyDescent="0.25">
      <c r="B744" s="51"/>
      <c r="C744" s="52"/>
      <c r="D744" s="150"/>
      <c r="E744" s="84"/>
      <c r="F744" s="60"/>
      <c r="G744" s="61"/>
      <c r="H744" s="46"/>
      <c r="I744" s="47"/>
      <c r="J744" s="48"/>
    </row>
    <row r="745" spans="2:12" ht="15" hidden="1" customHeight="1" x14ac:dyDescent="0.25">
      <c r="B745" s="62" t="s">
        <v>258</v>
      </c>
      <c r="C745" s="52"/>
      <c r="D745" s="311" t="s">
        <v>259</v>
      </c>
      <c r="E745" s="312"/>
      <c r="F745" s="312"/>
      <c r="G745" s="313"/>
      <c r="H745" s="151"/>
      <c r="I745" s="152"/>
      <c r="J745" s="153"/>
      <c r="K745" s="314" t="s">
        <v>260</v>
      </c>
      <c r="L745" s="266"/>
    </row>
    <row r="746" spans="2:12" ht="14.25" hidden="1" customHeight="1" x14ac:dyDescent="0.25">
      <c r="B746" s="51"/>
      <c r="C746" s="52" t="s">
        <v>20</v>
      </c>
      <c r="D746" s="148" t="str">
        <f>'[1]A.P. SANITARIAS'!D4195</f>
        <v>Planta por Osmosis inversa</v>
      </c>
      <c r="E746" s="27" t="s">
        <v>162</v>
      </c>
      <c r="F746" s="54">
        <f>[1]DATOS!E255</f>
        <v>0</v>
      </c>
      <c r="G746" s="29">
        <f>'[1]A.P. SANITARIAS'!H4218</f>
        <v>0</v>
      </c>
      <c r="H746" s="46">
        <f>+F746*G746</f>
        <v>0</v>
      </c>
      <c r="I746" s="47"/>
      <c r="J746" s="48" t="e">
        <f>H746/$I$1044</f>
        <v>#DIV/0!</v>
      </c>
    </row>
    <row r="747" spans="2:12" ht="14.25" hidden="1" customHeight="1" x14ac:dyDescent="0.25">
      <c r="B747" s="51"/>
      <c r="C747" s="52"/>
      <c r="D747" s="148"/>
      <c r="E747" s="27"/>
      <c r="F747" s="54"/>
      <c r="G747" s="29"/>
      <c r="H747" s="46"/>
      <c r="I747" s="47"/>
      <c r="J747" s="48"/>
    </row>
    <row r="748" spans="2:12" ht="15.75" hidden="1" thickBot="1" x14ac:dyDescent="0.3">
      <c r="B748" s="331"/>
      <c r="C748" s="331"/>
      <c r="D748" s="331"/>
      <c r="E748" s="331"/>
      <c r="F748" s="331"/>
      <c r="G748" s="331"/>
      <c r="H748" s="331"/>
      <c r="I748" s="331"/>
      <c r="J748" s="331"/>
    </row>
    <row r="749" spans="2:12" ht="16.5" hidden="1" thickBot="1" x14ac:dyDescent="0.3">
      <c r="B749" s="11" t="s">
        <v>43</v>
      </c>
      <c r="C749" s="12"/>
      <c r="D749" s="315" t="s">
        <v>261</v>
      </c>
      <c r="E749" s="316"/>
      <c r="F749" s="316"/>
      <c r="G749" s="316"/>
      <c r="H749" s="317"/>
      <c r="I749" s="13">
        <f>SUM(H750:H846)</f>
        <v>0</v>
      </c>
      <c r="J749" s="14" t="e">
        <f>I749/$I$1044</f>
        <v>#DIV/0!</v>
      </c>
      <c r="K749" s="1" t="s">
        <v>22</v>
      </c>
    </row>
    <row r="750" spans="2:12" hidden="1" x14ac:dyDescent="0.25">
      <c r="B750" s="62" t="s">
        <v>262</v>
      </c>
      <c r="C750" s="52"/>
      <c r="D750" s="311" t="s">
        <v>263</v>
      </c>
      <c r="E750" s="312"/>
      <c r="F750" s="312"/>
      <c r="G750" s="313"/>
      <c r="H750" s="77"/>
      <c r="I750" s="78"/>
      <c r="J750" s="79"/>
      <c r="K750" s="314" t="s">
        <v>264</v>
      </c>
      <c r="L750" s="266"/>
    </row>
    <row r="751" spans="2:12" hidden="1" x14ac:dyDescent="0.25">
      <c r="B751" s="62"/>
      <c r="C751" s="52" t="s">
        <v>20</v>
      </c>
      <c r="D751" s="26" t="str">
        <f>'[1]A.P. GAS'!D6</f>
        <v>Solicud de Servicio (Incluye rotura de vereda)</v>
      </c>
      <c r="E751" s="27" t="s">
        <v>179</v>
      </c>
      <c r="F751" s="54">
        <f>[1]DATOS!E643</f>
        <v>0</v>
      </c>
      <c r="G751" s="29">
        <f>'[1]A.P. GAS'!H33</f>
        <v>59733.494555457539</v>
      </c>
      <c r="H751" s="55">
        <f t="shared" ref="H751:H754" si="83">F751*G751</f>
        <v>0</v>
      </c>
      <c r="I751" s="47"/>
      <c r="J751" s="114" t="e">
        <f>H751/$I$1044</f>
        <v>#DIV/0!</v>
      </c>
    </row>
    <row r="752" spans="2:12" hidden="1" x14ac:dyDescent="0.25">
      <c r="B752" s="62"/>
      <c r="C752" s="52" t="s">
        <v>30</v>
      </c>
      <c r="D752" s="26" t="str">
        <f>'[1]A.P. GAS'!D44</f>
        <v>Tramitaciones de matriculado y planos</v>
      </c>
      <c r="E752" s="27" t="s">
        <v>179</v>
      </c>
      <c r="F752" s="54">
        <f>[1]DATOS!E644</f>
        <v>0</v>
      </c>
      <c r="G752" s="29">
        <f>'[1]A.P. GAS'!H71</f>
        <v>84572.163251701058</v>
      </c>
      <c r="H752" s="55">
        <f t="shared" si="83"/>
        <v>0</v>
      </c>
      <c r="I752" s="47"/>
      <c r="J752" s="114" t="e">
        <f>H752/$I$1044</f>
        <v>#DIV/0!</v>
      </c>
    </row>
    <row r="753" spans="2:12" hidden="1" x14ac:dyDescent="0.25">
      <c r="B753" s="62"/>
      <c r="C753" s="52" t="s">
        <v>31</v>
      </c>
      <c r="D753" s="26" t="str">
        <f>'[1]A.P. GAS'!D82</f>
        <v>Informe Final y Prueba de Hermeticidad (hasta 25 bocas)</v>
      </c>
      <c r="E753" s="27" t="s">
        <v>179</v>
      </c>
      <c r="F753" s="54">
        <f>[1]DATOS!E645</f>
        <v>0</v>
      </c>
      <c r="G753" s="29">
        <f>'[1]A.P. GAS'!H109</f>
        <v>45668.589733333341</v>
      </c>
      <c r="H753" s="55">
        <f t="shared" si="83"/>
        <v>0</v>
      </c>
      <c r="I753" s="47"/>
      <c r="J753" s="114" t="e">
        <f>H753/$I$1044</f>
        <v>#DIV/0!</v>
      </c>
    </row>
    <row r="754" spans="2:12" hidden="1" x14ac:dyDescent="0.25">
      <c r="B754" s="62"/>
      <c r="C754" s="52" t="s">
        <v>32</v>
      </c>
      <c r="D754" s="26" t="str">
        <f>'[1]A.P. GAS'!D120</f>
        <v>Informe Final y Prueba de Hermeticidad (mas de 25 bocas)</v>
      </c>
      <c r="E754" s="27" t="s">
        <v>179</v>
      </c>
      <c r="F754" s="54">
        <f>[1]DATOS!E646</f>
        <v>0</v>
      </c>
      <c r="G754" s="29">
        <f>'[1]A.P. GAS'!H147</f>
        <v>63780.751612121217</v>
      </c>
      <c r="H754" s="55">
        <f t="shared" si="83"/>
        <v>0</v>
      </c>
      <c r="I754" s="47"/>
      <c r="J754" s="114" t="e">
        <f>H754/$I$1044</f>
        <v>#DIV/0!</v>
      </c>
    </row>
    <row r="755" spans="2:12" hidden="1" x14ac:dyDescent="0.25">
      <c r="B755" s="62"/>
      <c r="C755" s="52"/>
      <c r="D755" s="26"/>
      <c r="E755" s="27"/>
      <c r="F755" s="54"/>
      <c r="G755" s="29"/>
      <c r="H755" s="55"/>
      <c r="I755" s="47"/>
      <c r="J755" s="114"/>
    </row>
    <row r="756" spans="2:12" hidden="1" x14ac:dyDescent="0.25">
      <c r="B756" s="135" t="s">
        <v>265</v>
      </c>
      <c r="C756" s="124"/>
      <c r="D756" s="311" t="s">
        <v>266</v>
      </c>
      <c r="E756" s="312"/>
      <c r="F756" s="312"/>
      <c r="G756" s="313"/>
      <c r="H756" s="64"/>
      <c r="I756" s="65"/>
      <c r="J756" s="66"/>
      <c r="K756" s="314" t="s">
        <v>267</v>
      </c>
      <c r="L756" s="266"/>
    </row>
    <row r="757" spans="2:12" ht="25.5" hidden="1" x14ac:dyDescent="0.25">
      <c r="B757" s="51"/>
      <c r="C757" s="52" t="s">
        <v>20</v>
      </c>
      <c r="D757" s="26" t="str">
        <f>'[1]A.P. GAS'!D160</f>
        <v>Nicho medidor completo 6 m3/h. Incluye gabinete de mamposteria, doble regulador y bay-pass</v>
      </c>
      <c r="E757" s="27" t="s">
        <v>179</v>
      </c>
      <c r="F757" s="54">
        <f>[1]DATOS!E647</f>
        <v>0</v>
      </c>
      <c r="G757" s="29">
        <f>'[1]A.P. GAS'!H206</f>
        <v>408150.05491763045</v>
      </c>
      <c r="H757" s="55">
        <f>F757*G757</f>
        <v>0</v>
      </c>
      <c r="I757" s="47"/>
      <c r="J757" s="114" t="e">
        <f>H757/$I$1044</f>
        <v>#DIV/0!</v>
      </c>
    </row>
    <row r="758" spans="2:12" ht="24.75" hidden="1" customHeight="1" x14ac:dyDescent="0.25">
      <c r="B758" s="108"/>
      <c r="C758" s="52" t="s">
        <v>30</v>
      </c>
      <c r="D758" s="26" t="str">
        <f>'[1]A.P. GAS'!D217</f>
        <v>Nicho medidor completo 12 m3/h. Incluye gabinete de mamposteria, doble regulador y bay-pass</v>
      </c>
      <c r="E758" s="27" t="s">
        <v>179</v>
      </c>
      <c r="F758" s="54">
        <f>[1]DATOS!E648</f>
        <v>0</v>
      </c>
      <c r="G758" s="29">
        <f>'[1]A.P. GAS'!H263</f>
        <v>549182.79995362891</v>
      </c>
      <c r="H758" s="55">
        <f t="shared" ref="H758:H761" si="84">F758*G758</f>
        <v>0</v>
      </c>
      <c r="I758" s="47"/>
      <c r="J758" s="114" t="e">
        <f>H758/$I$1044</f>
        <v>#DIV/0!</v>
      </c>
    </row>
    <row r="759" spans="2:12" ht="26.25" hidden="1" customHeight="1" x14ac:dyDescent="0.25">
      <c r="B759" s="108"/>
      <c r="C759" s="52" t="s">
        <v>31</v>
      </c>
      <c r="D759" s="26" t="str">
        <f>'[1]A.P. GAS'!D274</f>
        <v>Nicho medidor completo 25 m3/h. Incluye gabinete de mamposteria, doble regulador y bay-pass</v>
      </c>
      <c r="E759" s="27" t="s">
        <v>179</v>
      </c>
      <c r="F759" s="54">
        <f>[1]DATOS!E649</f>
        <v>0</v>
      </c>
      <c r="G759" s="29">
        <f>'[1]A.P. GAS'!H321</f>
        <v>824785.90447488567</v>
      </c>
      <c r="H759" s="55">
        <f t="shared" si="84"/>
        <v>0</v>
      </c>
      <c r="I759" s="47"/>
      <c r="J759" s="114" t="e">
        <f>H759/$I$1044</f>
        <v>#DIV/0!</v>
      </c>
    </row>
    <row r="760" spans="2:12" ht="26.25" hidden="1" customHeight="1" x14ac:dyDescent="0.25">
      <c r="B760" s="108"/>
      <c r="C760" s="52" t="s">
        <v>32</v>
      </c>
      <c r="D760" s="26" t="str">
        <f>'[1]A.P. GAS'!D332</f>
        <v>Nicho medidor completo 50 m3/h. Incluye gabinete de mamposteria, doble regulador y bay-pass</v>
      </c>
      <c r="E760" s="27" t="s">
        <v>179</v>
      </c>
      <c r="F760" s="54">
        <f>[1]DATOS!E650</f>
        <v>0</v>
      </c>
      <c r="G760" s="29">
        <f>'[1]A.P. GAS'!H378</f>
        <v>1366093.3112395357</v>
      </c>
      <c r="H760" s="55">
        <f t="shared" si="84"/>
        <v>0</v>
      </c>
      <c r="I760" s="47"/>
      <c r="J760" s="114" t="e">
        <f>H760/$I$1044</f>
        <v>#DIV/0!</v>
      </c>
    </row>
    <row r="761" spans="2:12" ht="26.25" hidden="1" customHeight="1" x14ac:dyDescent="0.25">
      <c r="B761" s="108"/>
      <c r="C761" s="52" t="s">
        <v>34</v>
      </c>
      <c r="D761" s="26" t="str">
        <f>'[1]A.P. GAS'!D389</f>
        <v>Nicho medidor completo 100 m3/h. Incluye gabinete de mamposteria, doble regulador y bay-pass</v>
      </c>
      <c r="E761" s="27" t="s">
        <v>179</v>
      </c>
      <c r="F761" s="54">
        <f>[1]DATOS!E651</f>
        <v>0</v>
      </c>
      <c r="G761" s="29">
        <f>'[1]A.P. GAS'!H443</f>
        <v>2365215.0057001198</v>
      </c>
      <c r="H761" s="55">
        <f t="shared" si="84"/>
        <v>0</v>
      </c>
      <c r="I761" s="47"/>
      <c r="J761" s="114" t="e">
        <f>H761/$I$1044</f>
        <v>#DIV/0!</v>
      </c>
    </row>
    <row r="762" spans="2:12" hidden="1" x14ac:dyDescent="0.25">
      <c r="B762" s="135" t="s">
        <v>268</v>
      </c>
      <c r="C762" s="124"/>
      <c r="D762" s="311" t="s">
        <v>269</v>
      </c>
      <c r="E762" s="312"/>
      <c r="F762" s="312"/>
      <c r="G762" s="313"/>
      <c r="H762" s="55"/>
      <c r="I762" s="47"/>
      <c r="J762" s="114"/>
      <c r="K762" s="319" t="s">
        <v>270</v>
      </c>
      <c r="L762" s="266"/>
    </row>
    <row r="763" spans="2:12" hidden="1" x14ac:dyDescent="0.25">
      <c r="B763" s="51"/>
      <c r="C763" s="52" t="s">
        <v>20</v>
      </c>
      <c r="D763" s="26" t="str">
        <f>'[1]A.P. GAS'!D456</f>
        <v>C. epoxi Ø 0,013</v>
      </c>
      <c r="E763" s="27" t="s">
        <v>28</v>
      </c>
      <c r="F763" s="54">
        <f>[1]DATOS!E652</f>
        <v>0</v>
      </c>
      <c r="G763" s="29">
        <f>'[1]A.P. GAS'!H480</f>
        <v>2334.5874859389128</v>
      </c>
      <c r="H763" s="55">
        <f>F763*G763</f>
        <v>0</v>
      </c>
      <c r="I763" s="47"/>
      <c r="J763" s="114" t="e">
        <f t="shared" ref="J763:J802" si="85">H763/$I$1044</f>
        <v>#DIV/0!</v>
      </c>
    </row>
    <row r="764" spans="2:12" hidden="1" x14ac:dyDescent="0.25">
      <c r="B764" s="51"/>
      <c r="C764" s="52" t="s">
        <v>30</v>
      </c>
      <c r="D764" s="26" t="str">
        <f>'[1]A.P. GAS'!D491</f>
        <v>C. epoxi Ø 0,019</v>
      </c>
      <c r="E764" s="27" t="s">
        <v>28</v>
      </c>
      <c r="F764" s="54">
        <f>[1]DATOS!E653</f>
        <v>0</v>
      </c>
      <c r="G764" s="29">
        <f>'[1]A.P. GAS'!H515</f>
        <v>2603.4983683709506</v>
      </c>
      <c r="H764" s="55">
        <f t="shared" ref="H764:H802" si="86">F764*G764</f>
        <v>0</v>
      </c>
      <c r="I764" s="47"/>
      <c r="J764" s="114" t="e">
        <f t="shared" si="85"/>
        <v>#DIV/0!</v>
      </c>
    </row>
    <row r="765" spans="2:12" hidden="1" x14ac:dyDescent="0.25">
      <c r="B765" s="51"/>
      <c r="C765" s="52" t="s">
        <v>31</v>
      </c>
      <c r="D765" s="26" t="str">
        <f>'[1]A.P. GAS'!D526</f>
        <v>C. epoxi Ø 0,025</v>
      </c>
      <c r="E765" s="27" t="s">
        <v>28</v>
      </c>
      <c r="F765" s="54">
        <f>[1]DATOS!E654</f>
        <v>0</v>
      </c>
      <c r="G765" s="29">
        <f>'[1]A.P. GAS'!H550</f>
        <v>3226.4316245581599</v>
      </c>
      <c r="H765" s="55">
        <f t="shared" si="86"/>
        <v>0</v>
      </c>
      <c r="I765" s="47"/>
      <c r="J765" s="114" t="e">
        <f t="shared" si="85"/>
        <v>#DIV/0!</v>
      </c>
    </row>
    <row r="766" spans="2:12" hidden="1" x14ac:dyDescent="0.25">
      <c r="B766" s="51"/>
      <c r="C766" s="52" t="s">
        <v>32</v>
      </c>
      <c r="D766" s="26" t="str">
        <f>'[1]A.P. GAS'!D561</f>
        <v>C. epoxi Ø 0,032</v>
      </c>
      <c r="E766" s="27" t="s">
        <v>28</v>
      </c>
      <c r="F766" s="54">
        <f>[1]DATOS!E655</f>
        <v>0</v>
      </c>
      <c r="G766" s="29">
        <f>'[1]A.P. GAS'!H585</f>
        <v>3834.3626918517334</v>
      </c>
      <c r="H766" s="55">
        <f t="shared" si="86"/>
        <v>0</v>
      </c>
      <c r="I766" s="47"/>
      <c r="J766" s="114" t="e">
        <f t="shared" si="85"/>
        <v>#DIV/0!</v>
      </c>
    </row>
    <row r="767" spans="2:12" hidden="1" x14ac:dyDescent="0.25">
      <c r="B767" s="51"/>
      <c r="C767" s="52" t="s">
        <v>34</v>
      </c>
      <c r="D767" s="26" t="str">
        <f>'[1]A.P. GAS'!D596</f>
        <v>C. epoxi Ø 0,038</v>
      </c>
      <c r="E767" s="27" t="s">
        <v>28</v>
      </c>
      <c r="F767" s="54">
        <f>[1]DATOS!E656</f>
        <v>0</v>
      </c>
      <c r="G767" s="29">
        <f>'[1]A.P. GAS'!H620</f>
        <v>4290.9885985489173</v>
      </c>
      <c r="H767" s="55">
        <f t="shared" si="86"/>
        <v>0</v>
      </c>
      <c r="I767" s="47"/>
      <c r="J767" s="114" t="e">
        <f t="shared" si="85"/>
        <v>#DIV/0!</v>
      </c>
    </row>
    <row r="768" spans="2:12" hidden="1" x14ac:dyDescent="0.25">
      <c r="B768" s="51"/>
      <c r="C768" s="52" t="s">
        <v>35</v>
      </c>
      <c r="D768" s="26" t="str">
        <f>'[1]A.P. GAS'!D631</f>
        <v>C. epoxi Ø 0,051</v>
      </c>
      <c r="E768" s="27" t="s">
        <v>28</v>
      </c>
      <c r="F768" s="54">
        <f>[1]DATOS!E657</f>
        <v>0</v>
      </c>
      <c r="G768" s="29">
        <f>'[1]A.P. GAS'!H655</f>
        <v>5500.0682105197138</v>
      </c>
      <c r="H768" s="55">
        <f t="shared" si="86"/>
        <v>0</v>
      </c>
      <c r="I768" s="47"/>
      <c r="J768" s="114" t="e">
        <f t="shared" si="85"/>
        <v>#DIV/0!</v>
      </c>
    </row>
    <row r="769" spans="2:10" hidden="1" x14ac:dyDescent="0.25">
      <c r="B769" s="51"/>
      <c r="C769" s="52" t="s">
        <v>36</v>
      </c>
      <c r="D769" s="26" t="str">
        <f>'[1]A.P. GAS'!D666</f>
        <v>C. epoxi Ø 0,063</v>
      </c>
      <c r="E769" s="27" t="s">
        <v>28</v>
      </c>
      <c r="F769" s="54">
        <f>[1]DATOS!E658</f>
        <v>0</v>
      </c>
      <c r="G769" s="29">
        <f>'[1]A.P. GAS'!H690</f>
        <v>7010.0948730480732</v>
      </c>
      <c r="H769" s="55">
        <f t="shared" si="86"/>
        <v>0</v>
      </c>
      <c r="I769" s="47"/>
      <c r="J769" s="114" t="e">
        <f t="shared" si="85"/>
        <v>#DIV/0!</v>
      </c>
    </row>
    <row r="770" spans="2:10" hidden="1" x14ac:dyDescent="0.25">
      <c r="B770" s="51"/>
      <c r="C770" s="52" t="s">
        <v>37</v>
      </c>
      <c r="D770" s="26" t="str">
        <f>'[1]A.P. GAS'!D701</f>
        <v>C. epoxi Ø 0,076</v>
      </c>
      <c r="E770" s="27" t="s">
        <v>28</v>
      </c>
      <c r="F770" s="54">
        <f>[1]DATOS!E659</f>
        <v>0</v>
      </c>
      <c r="G770" s="29">
        <f>'[1]A.P. GAS'!H725</f>
        <v>8819.7231321031213</v>
      </c>
      <c r="H770" s="55">
        <f t="shared" si="86"/>
        <v>0</v>
      </c>
      <c r="I770" s="47"/>
      <c r="J770" s="114" t="e">
        <f t="shared" si="85"/>
        <v>#DIV/0!</v>
      </c>
    </row>
    <row r="771" spans="2:10" hidden="1" x14ac:dyDescent="0.25">
      <c r="B771" s="51"/>
      <c r="C771" s="52" t="s">
        <v>38</v>
      </c>
      <c r="D771" s="26" t="str">
        <f>'[1]A.P. GAS'!D736</f>
        <v>C. epoxi Ø 0,101</v>
      </c>
      <c r="E771" s="27" t="s">
        <v>28</v>
      </c>
      <c r="F771" s="54">
        <f>[1]DATOS!E660</f>
        <v>0</v>
      </c>
      <c r="G771" s="29">
        <f>'[1]A.P. GAS'!H760</f>
        <v>11925.174556147671</v>
      </c>
      <c r="H771" s="55">
        <f t="shared" si="86"/>
        <v>0</v>
      </c>
      <c r="I771" s="47"/>
      <c r="J771" s="114" t="e">
        <f t="shared" si="85"/>
        <v>#DIV/0!</v>
      </c>
    </row>
    <row r="772" spans="2:10" hidden="1" x14ac:dyDescent="0.25">
      <c r="B772" s="51"/>
      <c r="C772" s="52" t="s">
        <v>39</v>
      </c>
      <c r="D772" s="26" t="str">
        <f>'[1]A.P. GAS'!D771</f>
        <v>Ll de paso Ø 0,013</v>
      </c>
      <c r="E772" s="27" t="s">
        <v>42</v>
      </c>
      <c r="F772" s="54">
        <f>[1]DATOS!E661</f>
        <v>0</v>
      </c>
      <c r="G772" s="29">
        <f>'[1]A.P. GAS'!H795</f>
        <v>6336.7671177488719</v>
      </c>
      <c r="H772" s="55">
        <f t="shared" si="86"/>
        <v>0</v>
      </c>
      <c r="I772" s="47"/>
      <c r="J772" s="114" t="e">
        <f t="shared" si="85"/>
        <v>#DIV/0!</v>
      </c>
    </row>
    <row r="773" spans="2:10" hidden="1" x14ac:dyDescent="0.25">
      <c r="B773" s="51"/>
      <c r="C773" s="52" t="s">
        <v>40</v>
      </c>
      <c r="D773" s="26" t="str">
        <f>'[1]A.P. GAS'!D806</f>
        <v>Ll de paso Ø 0,019</v>
      </c>
      <c r="E773" s="27" t="s">
        <v>42</v>
      </c>
      <c r="F773" s="54">
        <f>[1]DATOS!E662</f>
        <v>0</v>
      </c>
      <c r="G773" s="29">
        <f>'[1]A.P. GAS'!H830</f>
        <v>6878.9552338110152</v>
      </c>
      <c r="H773" s="55">
        <f t="shared" si="86"/>
        <v>0</v>
      </c>
      <c r="I773" s="47"/>
      <c r="J773" s="114" t="e">
        <f t="shared" si="85"/>
        <v>#DIV/0!</v>
      </c>
    </row>
    <row r="774" spans="2:10" hidden="1" x14ac:dyDescent="0.25">
      <c r="B774" s="51"/>
      <c r="C774" s="52" t="s">
        <v>41</v>
      </c>
      <c r="D774" s="26" t="str">
        <f>'[1]A.P. GAS'!D841</f>
        <v>Ll de paso Ø 0,025</v>
      </c>
      <c r="E774" s="27" t="s">
        <v>42</v>
      </c>
      <c r="F774" s="54">
        <f>[1]DATOS!E663</f>
        <v>0</v>
      </c>
      <c r="G774" s="29">
        <f>'[1]A.P. GAS'!H865</f>
        <v>16309.612055331509</v>
      </c>
      <c r="H774" s="55">
        <f t="shared" si="86"/>
        <v>0</v>
      </c>
      <c r="I774" s="47"/>
      <c r="J774" s="114" t="e">
        <f t="shared" si="85"/>
        <v>#DIV/0!</v>
      </c>
    </row>
    <row r="775" spans="2:10" hidden="1" x14ac:dyDescent="0.25">
      <c r="B775" s="51"/>
      <c r="C775" s="52" t="s">
        <v>43</v>
      </c>
      <c r="D775" s="26" t="str">
        <f>'[1]A.P. GAS'!D876</f>
        <v>Ll. esferica Ø 0,032</v>
      </c>
      <c r="E775" s="27" t="s">
        <v>42</v>
      </c>
      <c r="F775" s="54">
        <f>[1]DATOS!E664</f>
        <v>0</v>
      </c>
      <c r="G775" s="29">
        <f>'[1]A.P. GAS'!H900</f>
        <v>19809.935607480216</v>
      </c>
      <c r="H775" s="55">
        <f t="shared" si="86"/>
        <v>0</v>
      </c>
      <c r="I775" s="47"/>
      <c r="J775" s="114" t="e">
        <f t="shared" si="85"/>
        <v>#DIV/0!</v>
      </c>
    </row>
    <row r="776" spans="2:10" hidden="1" x14ac:dyDescent="0.25">
      <c r="B776" s="51"/>
      <c r="C776" s="52" t="s">
        <v>44</v>
      </c>
      <c r="D776" s="26" t="str">
        <f>'[1]A.P. GAS'!D911</f>
        <v>Ll. esferica Ø 0,038</v>
      </c>
      <c r="E776" s="27" t="s">
        <v>42</v>
      </c>
      <c r="F776" s="54">
        <f>[1]DATOS!E665</f>
        <v>0</v>
      </c>
      <c r="G776" s="29">
        <f>'[1]A.P. GAS'!H935</f>
        <v>24646.824815644835</v>
      </c>
      <c r="H776" s="55">
        <f t="shared" si="86"/>
        <v>0</v>
      </c>
      <c r="I776" s="47"/>
      <c r="J776" s="114" t="e">
        <f t="shared" si="85"/>
        <v>#DIV/0!</v>
      </c>
    </row>
    <row r="777" spans="2:10" hidden="1" x14ac:dyDescent="0.25">
      <c r="B777" s="51"/>
      <c r="C777" s="52" t="s">
        <v>45</v>
      </c>
      <c r="D777" s="26" t="str">
        <f>'[1]A.P. GAS'!D946</f>
        <v>Ll. esferica Ø 0,051</v>
      </c>
      <c r="E777" s="27" t="s">
        <v>42</v>
      </c>
      <c r="F777" s="54">
        <f>[1]DATOS!E666</f>
        <v>0</v>
      </c>
      <c r="G777" s="29">
        <f>'[1]A.P. GAS'!H970</f>
        <v>32683.19720644593</v>
      </c>
      <c r="H777" s="55">
        <f t="shared" si="86"/>
        <v>0</v>
      </c>
      <c r="I777" s="47"/>
      <c r="J777" s="114" t="e">
        <f t="shared" si="85"/>
        <v>#DIV/0!</v>
      </c>
    </row>
    <row r="778" spans="2:10" hidden="1" x14ac:dyDescent="0.25">
      <c r="B778" s="51"/>
      <c r="C778" s="52" t="s">
        <v>46</v>
      </c>
      <c r="D778" s="26" t="str">
        <f>'[1]A.P. GAS'!D981</f>
        <v>Ll. esferica Ø 0,063</v>
      </c>
      <c r="E778" s="27" t="s">
        <v>42</v>
      </c>
      <c r="F778" s="54">
        <f>[1]DATOS!E667</f>
        <v>0</v>
      </c>
      <c r="G778" s="29">
        <f>'[1]A.P. GAS'!H1005</f>
        <v>54813.730139455933</v>
      </c>
      <c r="H778" s="55">
        <f t="shared" si="86"/>
        <v>0</v>
      </c>
      <c r="I778" s="47"/>
      <c r="J778" s="114" t="e">
        <f t="shared" si="85"/>
        <v>#DIV/0!</v>
      </c>
    </row>
    <row r="779" spans="2:10" hidden="1" x14ac:dyDescent="0.25">
      <c r="B779" s="51"/>
      <c r="C779" s="52" t="s">
        <v>47</v>
      </c>
      <c r="D779" s="26" t="str">
        <f>'[1]A.P. GAS'!D1016</f>
        <v>Ll. esferica Ø 0,076</v>
      </c>
      <c r="E779" s="27" t="s">
        <v>42</v>
      </c>
      <c r="F779" s="54">
        <f>[1]DATOS!E668</f>
        <v>0</v>
      </c>
      <c r="G779" s="29">
        <f>'[1]A.P. GAS'!H1040</f>
        <v>85190.748142757278</v>
      </c>
      <c r="H779" s="55">
        <f t="shared" si="86"/>
        <v>0</v>
      </c>
      <c r="I779" s="47"/>
      <c r="J779" s="114" t="e">
        <f t="shared" si="85"/>
        <v>#DIV/0!</v>
      </c>
    </row>
    <row r="780" spans="2:10" hidden="1" x14ac:dyDescent="0.25">
      <c r="B780" s="51"/>
      <c r="C780" s="52" t="s">
        <v>48</v>
      </c>
      <c r="D780" s="26" t="str">
        <f>'[1]A.P. GAS'!D1051</f>
        <v>Ll. esferica Ø 0,101</v>
      </c>
      <c r="E780" s="27" t="s">
        <v>42</v>
      </c>
      <c r="F780" s="54">
        <f>[1]DATOS!E669</f>
        <v>0</v>
      </c>
      <c r="G780" s="29">
        <f>'[1]A.P. GAS'!H1075</f>
        <v>152753.00780790165</v>
      </c>
      <c r="H780" s="55">
        <f t="shared" si="86"/>
        <v>0</v>
      </c>
      <c r="I780" s="47"/>
      <c r="J780" s="114" t="e">
        <f t="shared" si="85"/>
        <v>#DIV/0!</v>
      </c>
    </row>
    <row r="781" spans="2:10" hidden="1" x14ac:dyDescent="0.25">
      <c r="B781" s="51"/>
      <c r="C781" s="52" t="s">
        <v>49</v>
      </c>
      <c r="D781" s="26" t="str">
        <f>'[1]A.P. GAS'!D1086</f>
        <v>Piezas y accesorios epoxi</v>
      </c>
      <c r="E781" s="27" t="s">
        <v>179</v>
      </c>
      <c r="F781" s="54">
        <f>[1]DATOS!E670</f>
        <v>0</v>
      </c>
      <c r="G781" s="29">
        <f>'[1]A.P. GAS'!H1189</f>
        <v>0</v>
      </c>
      <c r="H781" s="55">
        <f t="shared" si="86"/>
        <v>0</v>
      </c>
      <c r="I781" s="47"/>
      <c r="J781" s="114" t="e">
        <f t="shared" si="85"/>
        <v>#DIV/0!</v>
      </c>
    </row>
    <row r="782" spans="2:10" hidden="1" x14ac:dyDescent="0.25">
      <c r="B782" s="51"/>
      <c r="C782" s="52" t="s">
        <v>50</v>
      </c>
      <c r="D782" s="26" t="str">
        <f>'[1]A.P. GAS'!D1200</f>
        <v>C. PPTF Ø 0,013</v>
      </c>
      <c r="E782" s="27" t="s">
        <v>28</v>
      </c>
      <c r="F782" s="54">
        <f>[1]DATOS!E671</f>
        <v>0</v>
      </c>
      <c r="G782" s="29">
        <f>'[1]A.P. GAS'!H1224</f>
        <v>2316.8955943738783</v>
      </c>
      <c r="H782" s="55">
        <f t="shared" si="86"/>
        <v>0</v>
      </c>
      <c r="I782" s="47"/>
      <c r="J782" s="114" t="e">
        <f t="shared" si="85"/>
        <v>#DIV/0!</v>
      </c>
    </row>
    <row r="783" spans="2:10" hidden="1" x14ac:dyDescent="0.25">
      <c r="B783" s="51"/>
      <c r="C783" s="52" t="s">
        <v>51</v>
      </c>
      <c r="D783" s="26" t="str">
        <f>'[1]A.P. GAS'!D1235</f>
        <v>C. PPTF Ø 0,019</v>
      </c>
      <c r="E783" s="27" t="s">
        <v>28</v>
      </c>
      <c r="F783" s="54">
        <f>[1]DATOS!E672</f>
        <v>0</v>
      </c>
      <c r="G783" s="29">
        <f>'[1]A.P. GAS'!H1259</f>
        <v>2473.6130953546253</v>
      </c>
      <c r="H783" s="55">
        <f t="shared" si="86"/>
        <v>0</v>
      </c>
      <c r="I783" s="47"/>
      <c r="J783" s="114" t="e">
        <f t="shared" si="85"/>
        <v>#DIV/0!</v>
      </c>
    </row>
    <row r="784" spans="2:10" hidden="1" x14ac:dyDescent="0.25">
      <c r="B784" s="51"/>
      <c r="C784" s="52" t="s">
        <v>52</v>
      </c>
      <c r="D784" s="26" t="str">
        <f>'[1]A.P. GAS'!D1270</f>
        <v>C. PPTF Ø 0,025</v>
      </c>
      <c r="E784" s="27" t="s">
        <v>28</v>
      </c>
      <c r="F784" s="54">
        <f>[1]DATOS!E673</f>
        <v>0</v>
      </c>
      <c r="G784" s="29">
        <f>'[1]A.P. GAS'!H1294</f>
        <v>2903.3504526260322</v>
      </c>
      <c r="H784" s="55">
        <f t="shared" si="86"/>
        <v>0</v>
      </c>
      <c r="I784" s="47"/>
      <c r="J784" s="114" t="e">
        <f t="shared" si="85"/>
        <v>#DIV/0!</v>
      </c>
    </row>
    <row r="785" spans="2:10" hidden="1" x14ac:dyDescent="0.25">
      <c r="B785" s="51"/>
      <c r="C785" s="52" t="s">
        <v>53</v>
      </c>
      <c r="D785" s="26" t="str">
        <f>'[1]A.P. GAS'!D1305</f>
        <v>C. PPTF Ø 0,032</v>
      </c>
      <c r="E785" s="27" t="s">
        <v>28</v>
      </c>
      <c r="F785" s="54">
        <f>[1]DATOS!E674</f>
        <v>0</v>
      </c>
      <c r="G785" s="29">
        <f>'[1]A.P. GAS'!H1329</f>
        <v>3595.4742056765363</v>
      </c>
      <c r="H785" s="55">
        <f t="shared" si="86"/>
        <v>0</v>
      </c>
      <c r="I785" s="47"/>
      <c r="J785" s="114" t="e">
        <f t="shared" si="85"/>
        <v>#DIV/0!</v>
      </c>
    </row>
    <row r="786" spans="2:10" hidden="1" x14ac:dyDescent="0.25">
      <c r="B786" s="51"/>
      <c r="C786" s="52" t="s">
        <v>167</v>
      </c>
      <c r="D786" s="26" t="str">
        <f>'[1]A.P. GAS'!D1340</f>
        <v>C. PPTF Ø 0,038</v>
      </c>
      <c r="E786" s="27" t="s">
        <v>28</v>
      </c>
      <c r="F786" s="54">
        <f>[1]DATOS!E675</f>
        <v>0</v>
      </c>
      <c r="G786" s="29">
        <f>'[1]A.P. GAS'!H1364</f>
        <v>3905.0681987934768</v>
      </c>
      <c r="H786" s="55">
        <f t="shared" si="86"/>
        <v>0</v>
      </c>
      <c r="I786" s="47"/>
      <c r="J786" s="114" t="e">
        <f t="shared" si="85"/>
        <v>#DIV/0!</v>
      </c>
    </row>
    <row r="787" spans="2:10" hidden="1" x14ac:dyDescent="0.25">
      <c r="B787" s="51"/>
      <c r="C787" s="52" t="s">
        <v>168</v>
      </c>
      <c r="D787" s="26" t="str">
        <f>'[1]A.P. GAS'!D1375</f>
        <v>C. PPTF Ø 0,051</v>
      </c>
      <c r="E787" s="27" t="s">
        <v>28</v>
      </c>
      <c r="F787" s="54">
        <f>[1]DATOS!E676</f>
        <v>0</v>
      </c>
      <c r="G787" s="29">
        <f>'[1]A.P. GAS'!H1399</f>
        <v>4576.772468147974</v>
      </c>
      <c r="H787" s="55">
        <f t="shared" si="86"/>
        <v>0</v>
      </c>
      <c r="I787" s="47"/>
      <c r="J787" s="114" t="e">
        <f t="shared" si="85"/>
        <v>#DIV/0!</v>
      </c>
    </row>
    <row r="788" spans="2:10" hidden="1" x14ac:dyDescent="0.25">
      <c r="B788" s="51"/>
      <c r="C788" s="52" t="s">
        <v>180</v>
      </c>
      <c r="D788" s="26" t="str">
        <f>'[1]A.P. GAS'!D1410</f>
        <v>C. PPTF Ø 0,063</v>
      </c>
      <c r="E788" s="27" t="s">
        <v>28</v>
      </c>
      <c r="F788" s="54">
        <f>[1]DATOS!E677</f>
        <v>0</v>
      </c>
      <c r="G788" s="29">
        <f>'[1]A.P. GAS'!H1434</f>
        <v>5452.3315192945574</v>
      </c>
      <c r="H788" s="55">
        <f t="shared" si="86"/>
        <v>0</v>
      </c>
      <c r="I788" s="47"/>
      <c r="J788" s="114" t="e">
        <f t="shared" si="85"/>
        <v>#DIV/0!</v>
      </c>
    </row>
    <row r="789" spans="2:10" hidden="1" x14ac:dyDescent="0.25">
      <c r="B789" s="51"/>
      <c r="C789" s="52" t="s">
        <v>181</v>
      </c>
      <c r="D789" s="26" t="str">
        <f>'[1]A.P. GAS'!D1445</f>
        <v>C. PPTF Ø 0,076</v>
      </c>
      <c r="E789" s="27" t="s">
        <v>28</v>
      </c>
      <c r="F789" s="54">
        <f>[1]DATOS!E678</f>
        <v>0</v>
      </c>
      <c r="G789" s="29">
        <f>'[1]A.P. GAS'!H1469</f>
        <v>6158.0962788969591</v>
      </c>
      <c r="H789" s="55">
        <f t="shared" si="86"/>
        <v>0</v>
      </c>
      <c r="I789" s="47"/>
      <c r="J789" s="114" t="e">
        <f t="shared" si="85"/>
        <v>#DIV/0!</v>
      </c>
    </row>
    <row r="790" spans="2:10" hidden="1" x14ac:dyDescent="0.25">
      <c r="B790" s="51"/>
      <c r="C790" s="52" t="s">
        <v>182</v>
      </c>
      <c r="D790" s="26" t="str">
        <f>'[1]A.P. GAS'!D1480</f>
        <v>C. PPTF Ø 0,101</v>
      </c>
      <c r="E790" s="27" t="s">
        <v>28</v>
      </c>
      <c r="F790" s="54">
        <f>[1]DATOS!E679</f>
        <v>0</v>
      </c>
      <c r="G790" s="29">
        <f>'[1]A.P. GAS'!H1504</f>
        <v>10069.825592640447</v>
      </c>
      <c r="H790" s="55">
        <f t="shared" si="86"/>
        <v>0</v>
      </c>
      <c r="I790" s="47"/>
      <c r="J790" s="114" t="e">
        <f t="shared" si="85"/>
        <v>#DIV/0!</v>
      </c>
    </row>
    <row r="791" spans="2:10" hidden="1" x14ac:dyDescent="0.25">
      <c r="B791" s="51"/>
      <c r="C791" s="52" t="s">
        <v>183</v>
      </c>
      <c r="D791" s="26" t="str">
        <f>'[1]A.P. GAS'!D1515</f>
        <v>Ll de paso PPTF Ø 0,013</v>
      </c>
      <c r="E791" s="27" t="s">
        <v>42</v>
      </c>
      <c r="F791" s="54">
        <f>[1]DATOS!E680</f>
        <v>0</v>
      </c>
      <c r="G791" s="29">
        <f>'[1]A.P. GAS'!H1539</f>
        <v>6614.1135018969417</v>
      </c>
      <c r="H791" s="55">
        <f t="shared" si="86"/>
        <v>0</v>
      </c>
      <c r="I791" s="47"/>
      <c r="J791" s="114" t="e">
        <f t="shared" si="85"/>
        <v>#DIV/0!</v>
      </c>
    </row>
    <row r="792" spans="2:10" hidden="1" x14ac:dyDescent="0.25">
      <c r="B792" s="51"/>
      <c r="C792" s="52" t="s">
        <v>184</v>
      </c>
      <c r="D792" s="26" t="str">
        <f>'[1]A.P. GAS'!D1550</f>
        <v>Ll de paso PPTF Ø 0,019</v>
      </c>
      <c r="E792" s="27" t="s">
        <v>42</v>
      </c>
      <c r="F792" s="54">
        <f>[1]DATOS!E681</f>
        <v>0</v>
      </c>
      <c r="G792" s="29">
        <f>'[1]A.P. GAS'!H1574</f>
        <v>7141.5665925484409</v>
      </c>
      <c r="H792" s="55">
        <f t="shared" si="86"/>
        <v>0</v>
      </c>
      <c r="I792" s="47"/>
      <c r="J792" s="114" t="e">
        <f t="shared" si="85"/>
        <v>#DIV/0!</v>
      </c>
    </row>
    <row r="793" spans="2:10" hidden="1" x14ac:dyDescent="0.25">
      <c r="B793" s="51"/>
      <c r="C793" s="52" t="s">
        <v>185</v>
      </c>
      <c r="D793" s="26" t="str">
        <f>'[1]A.P. GAS'!D1585</f>
        <v>Ll de paso PPTF Ø 0,025</v>
      </c>
      <c r="E793" s="27" t="s">
        <v>42</v>
      </c>
      <c r="F793" s="54">
        <f>[1]DATOS!E682</f>
        <v>0</v>
      </c>
      <c r="G793" s="29">
        <f>'[1]A.P. GAS'!H1609</f>
        <v>7197.9010594023712</v>
      </c>
      <c r="H793" s="55">
        <f t="shared" si="86"/>
        <v>0</v>
      </c>
      <c r="I793" s="47"/>
      <c r="J793" s="114" t="e">
        <f t="shared" si="85"/>
        <v>#DIV/0!</v>
      </c>
    </row>
    <row r="794" spans="2:10" hidden="1" x14ac:dyDescent="0.25">
      <c r="B794" s="51"/>
      <c r="C794" s="52" t="s">
        <v>186</v>
      </c>
      <c r="D794" s="26" t="str">
        <f>'[1]A.P. GAS'!D1620</f>
        <v>Ll. esferica PPTF Ø 0,032</v>
      </c>
      <c r="E794" s="27" t="s">
        <v>42</v>
      </c>
      <c r="F794" s="54">
        <f>[1]DATOS!E683</f>
        <v>0</v>
      </c>
      <c r="G794" s="29">
        <f>'[1]A.P. GAS'!H1644</f>
        <v>15804.617128018799</v>
      </c>
      <c r="H794" s="55">
        <f t="shared" si="86"/>
        <v>0</v>
      </c>
      <c r="I794" s="47"/>
      <c r="J794" s="114" t="e">
        <f t="shared" si="85"/>
        <v>#DIV/0!</v>
      </c>
    </row>
    <row r="795" spans="2:10" hidden="1" x14ac:dyDescent="0.25">
      <c r="B795" s="51"/>
      <c r="C795" s="52" t="s">
        <v>187</v>
      </c>
      <c r="D795" s="26" t="str">
        <f>'[1]A.P. GAS'!D1655</f>
        <v>Ll. esferica PPTF Ø 0,038</v>
      </c>
      <c r="E795" s="27" t="s">
        <v>42</v>
      </c>
      <c r="F795" s="54">
        <f>[1]DATOS!E684</f>
        <v>0</v>
      </c>
      <c r="G795" s="29">
        <f>'[1]A.P. GAS'!H1679</f>
        <v>16725.835600875242</v>
      </c>
      <c r="H795" s="55">
        <f t="shared" si="86"/>
        <v>0</v>
      </c>
      <c r="I795" s="47"/>
      <c r="J795" s="114" t="e">
        <f t="shared" si="85"/>
        <v>#DIV/0!</v>
      </c>
    </row>
    <row r="796" spans="2:10" hidden="1" x14ac:dyDescent="0.25">
      <c r="B796" s="51"/>
      <c r="C796" s="52" t="s">
        <v>188</v>
      </c>
      <c r="D796" s="26" t="str">
        <f>'[1]A.P. GAS'!D1690</f>
        <v>Ll. esferica PPTF Ø 0,051</v>
      </c>
      <c r="E796" s="27" t="s">
        <v>42</v>
      </c>
      <c r="F796" s="54">
        <f>[1]DATOS!E685</f>
        <v>0</v>
      </c>
      <c r="G796" s="29">
        <f>'[1]A.P. GAS'!H1714</f>
        <v>24674.34026830197</v>
      </c>
      <c r="H796" s="55">
        <f t="shared" si="86"/>
        <v>0</v>
      </c>
      <c r="I796" s="47"/>
      <c r="J796" s="114" t="e">
        <f t="shared" si="85"/>
        <v>#DIV/0!</v>
      </c>
    </row>
    <row r="797" spans="2:10" hidden="1" x14ac:dyDescent="0.25">
      <c r="B797" s="51"/>
      <c r="C797" s="52" t="s">
        <v>189</v>
      </c>
      <c r="D797" s="26" t="str">
        <f>'[1]A.P. GAS'!D1725</f>
        <v>Ll. esferica PPTF Ø 0,063</v>
      </c>
      <c r="E797" s="27" t="s">
        <v>42</v>
      </c>
      <c r="F797" s="54">
        <f>[1]DATOS!E686</f>
        <v>0</v>
      </c>
      <c r="G797" s="29">
        <f>'[1]A.P. GAS'!H1749</f>
        <v>33490.174526104238</v>
      </c>
      <c r="H797" s="55">
        <f t="shared" si="86"/>
        <v>0</v>
      </c>
      <c r="I797" s="47"/>
      <c r="J797" s="114" t="e">
        <f t="shared" si="85"/>
        <v>#DIV/0!</v>
      </c>
    </row>
    <row r="798" spans="2:10" hidden="1" x14ac:dyDescent="0.25">
      <c r="B798" s="51"/>
      <c r="C798" s="52" t="s">
        <v>190</v>
      </c>
      <c r="D798" s="26" t="str">
        <f>'[1]A.P. GAS'!D1760</f>
        <v>Ll. esferica PPTF Ø 0,076</v>
      </c>
      <c r="E798" s="27" t="s">
        <v>42</v>
      </c>
      <c r="F798" s="54">
        <f>[1]DATOS!E687</f>
        <v>0</v>
      </c>
      <c r="G798" s="29">
        <f>'[1]A.P. GAS'!H1784</f>
        <v>50234.634771870602</v>
      </c>
      <c r="H798" s="55">
        <f t="shared" si="86"/>
        <v>0</v>
      </c>
      <c r="I798" s="47"/>
      <c r="J798" s="114" t="e">
        <f t="shared" si="85"/>
        <v>#DIV/0!</v>
      </c>
    </row>
    <row r="799" spans="2:10" hidden="1" x14ac:dyDescent="0.25">
      <c r="B799" s="51"/>
      <c r="C799" s="52" t="s">
        <v>191</v>
      </c>
      <c r="D799" s="26" t="str">
        <f>'[1]A.P. GAS'!D1795</f>
        <v>Ll. esferica PPTF Ø 0,101</v>
      </c>
      <c r="E799" s="27" t="s">
        <v>42</v>
      </c>
      <c r="F799" s="54">
        <f>[1]DATOS!E688</f>
        <v>0</v>
      </c>
      <c r="G799" s="29">
        <f>'[1]A.P. GAS'!H1819</f>
        <v>55109.661641130442</v>
      </c>
      <c r="H799" s="55">
        <f t="shared" si="86"/>
        <v>0</v>
      </c>
      <c r="I799" s="47"/>
      <c r="J799" s="114" t="e">
        <f t="shared" si="85"/>
        <v>#DIV/0!</v>
      </c>
    </row>
    <row r="800" spans="2:10" hidden="1" x14ac:dyDescent="0.25">
      <c r="B800" s="51"/>
      <c r="C800" s="52" t="s">
        <v>192</v>
      </c>
      <c r="D800" s="26" t="str">
        <f>'[1]A.P. GAS'!D1830</f>
        <v>Piezas y accesorios PPTF</v>
      </c>
      <c r="E800" s="27" t="s">
        <v>179</v>
      </c>
      <c r="F800" s="54">
        <f>[1]DATOS!E689</f>
        <v>0</v>
      </c>
      <c r="G800" s="29">
        <f>'[1]A.P. GAS'!H1912</f>
        <v>0</v>
      </c>
      <c r="H800" s="55">
        <f t="shared" si="86"/>
        <v>0</v>
      </c>
      <c r="I800" s="47"/>
      <c r="J800" s="114" t="e">
        <f t="shared" si="85"/>
        <v>#DIV/0!</v>
      </c>
    </row>
    <row r="801" spans="2:12" hidden="1" x14ac:dyDescent="0.25">
      <c r="B801" s="51"/>
      <c r="C801" s="52" t="s">
        <v>193</v>
      </c>
      <c r="D801" s="26" t="str">
        <f>'[1]A.P. GAS'!D1923</f>
        <v>Cañería epoxi por boca</v>
      </c>
      <c r="E801" s="27" t="s">
        <v>166</v>
      </c>
      <c r="F801" s="54">
        <f>[1]DATOS!E690</f>
        <v>0</v>
      </c>
      <c r="G801" s="29">
        <f>'[1]A.P. GAS'!H1981</f>
        <v>73617.050938265864</v>
      </c>
      <c r="H801" s="55">
        <f t="shared" si="86"/>
        <v>0</v>
      </c>
      <c r="I801" s="47"/>
      <c r="J801" s="114" t="e">
        <f t="shared" si="85"/>
        <v>#DIV/0!</v>
      </c>
    </row>
    <row r="802" spans="2:12" hidden="1" x14ac:dyDescent="0.25">
      <c r="B802" s="51"/>
      <c r="C802" s="52" t="s">
        <v>194</v>
      </c>
      <c r="D802" s="26" t="str">
        <f>'[1]A.P. GAS'!D1992</f>
        <v>Cañería PPTF por boca</v>
      </c>
      <c r="E802" s="27" t="s">
        <v>166</v>
      </c>
      <c r="F802" s="54">
        <f>[1]DATOS!E691</f>
        <v>0</v>
      </c>
      <c r="G802" s="29">
        <f>'[1]A.P. GAS'!H2045</f>
        <v>64549.646243633688</v>
      </c>
      <c r="H802" s="55">
        <f t="shared" si="86"/>
        <v>0</v>
      </c>
      <c r="I802" s="47"/>
      <c r="J802" s="114" t="e">
        <f t="shared" si="85"/>
        <v>#DIV/0!</v>
      </c>
    </row>
    <row r="803" spans="2:12" hidden="1" x14ac:dyDescent="0.25">
      <c r="B803" s="51"/>
      <c r="C803" s="52"/>
      <c r="D803" s="26"/>
      <c r="E803" s="27"/>
      <c r="F803" s="54"/>
      <c r="G803" s="29"/>
      <c r="H803" s="55"/>
      <c r="I803" s="47"/>
      <c r="J803" s="114"/>
    </row>
    <row r="804" spans="2:12" hidden="1" x14ac:dyDescent="0.25">
      <c r="B804" s="135" t="s">
        <v>271</v>
      </c>
      <c r="C804" s="124"/>
      <c r="D804" s="311" t="s">
        <v>272</v>
      </c>
      <c r="E804" s="312"/>
      <c r="F804" s="312"/>
      <c r="G804" s="313"/>
      <c r="H804" s="64"/>
      <c r="I804" s="65"/>
      <c r="J804" s="66"/>
      <c r="K804" s="314" t="s">
        <v>273</v>
      </c>
      <c r="L804" s="266"/>
    </row>
    <row r="805" spans="2:12" hidden="1" x14ac:dyDescent="0.25">
      <c r="B805" s="51"/>
      <c r="C805" s="52" t="s">
        <v>20</v>
      </c>
      <c r="D805" s="26" t="str">
        <f>'[1]A.P. GAS'!D2059</f>
        <v>GLP Tanque vertical; cap: 225 kg. (0,50 m3)</v>
      </c>
      <c r="E805" s="27" t="s">
        <v>179</v>
      </c>
      <c r="F805" s="54">
        <f>[1]DATOS!E692</f>
        <v>0</v>
      </c>
      <c r="G805" s="29">
        <f>'[1]A.P. GAS'!H2079</f>
        <v>178315.61801637712</v>
      </c>
      <c r="H805" s="55">
        <f t="shared" ref="H805:H809" si="87">F805*G805</f>
        <v>0</v>
      </c>
      <c r="I805" s="47"/>
      <c r="J805" s="114" t="e">
        <f>H805/$I$1044</f>
        <v>#DIV/0!</v>
      </c>
    </row>
    <row r="806" spans="2:12" ht="41.25" hidden="1" customHeight="1" x14ac:dyDescent="0.25">
      <c r="B806" s="51"/>
      <c r="C806" s="52" t="s">
        <v>30</v>
      </c>
      <c r="D806" s="26" t="str">
        <f>'[1]A.P. GAS'!D2090</f>
        <v xml:space="preserve">GLP Tanque horiz.; cap:420 kg.(1,00 m3) ,incluye contrapiso de Hº Aº (4,60 x 3,20 x 0,12 m) y cerco perimetral h:2,00 mts( 4,20 x3,00 m ),con 2 puertas de acceso </v>
      </c>
      <c r="E806" s="27" t="s">
        <v>179</v>
      </c>
      <c r="F806" s="54">
        <f>[1]DATOS!E693</f>
        <v>0</v>
      </c>
      <c r="G806" s="29">
        <f>'[1]A.P. GAS'!H2113</f>
        <v>746040.64507420536</v>
      </c>
      <c r="H806" s="55">
        <f t="shared" si="87"/>
        <v>0</v>
      </c>
      <c r="I806" s="47"/>
      <c r="J806" s="114" t="e">
        <f>H806/$I$1044</f>
        <v>#DIV/0!</v>
      </c>
    </row>
    <row r="807" spans="2:12" ht="39" hidden="1" customHeight="1" x14ac:dyDescent="0.25">
      <c r="B807" s="51"/>
      <c r="C807" s="52" t="s">
        <v>31</v>
      </c>
      <c r="D807" s="26" t="str">
        <f>'[1]A.P. GAS'!D2124</f>
        <v>GLP Tanque horiz.; cap: 800 kg.(2,00 m3), incluye contrapiso de Hº Aº ( 5,20 x 3,80 x 0,12 m) y cerco perimetral h:2,00 mts( 4,60 x 3,25 m),con 2 puertas de acceso</v>
      </c>
      <c r="E807" s="27" t="s">
        <v>179</v>
      </c>
      <c r="F807" s="54">
        <f>[1]DATOS!E694</f>
        <v>0</v>
      </c>
      <c r="G807" s="29">
        <f>'[1]A.P. GAS'!H2147</f>
        <v>987421.26116980205</v>
      </c>
      <c r="H807" s="55">
        <f t="shared" si="87"/>
        <v>0</v>
      </c>
      <c r="I807" s="47"/>
      <c r="J807" s="114" t="e">
        <f>H807/$I$1044</f>
        <v>#DIV/0!</v>
      </c>
    </row>
    <row r="808" spans="2:12" ht="38.25" hidden="1" customHeight="1" x14ac:dyDescent="0.25">
      <c r="B808" s="51"/>
      <c r="C808" s="52" t="s">
        <v>32</v>
      </c>
      <c r="D808" s="26" t="str">
        <f>'[1]A.P. GAS'!D2158</f>
        <v>GLP Tanque horiz.; cap: 1734 kg.(4,00 m3), incluye contrapiso de Hº Aº (6,70 x 4,32 x 0,12 m) y cerco perimetral h:2,00 mts(4,80x3,54m),con 2 puertas de acceso</v>
      </c>
      <c r="E808" s="27" t="s">
        <v>179</v>
      </c>
      <c r="F808" s="54">
        <f>[1]DATOS!E695</f>
        <v>0</v>
      </c>
      <c r="G808" s="29">
        <f>'[1]A.P. GAS'!H2181</f>
        <v>1390559.2132034681</v>
      </c>
      <c r="H808" s="55">
        <f t="shared" si="87"/>
        <v>0</v>
      </c>
      <c r="I808" s="47"/>
      <c r="J808" s="114" t="e">
        <f>H808/$I$1044</f>
        <v>#DIV/0!</v>
      </c>
    </row>
    <row r="809" spans="2:12" hidden="1" x14ac:dyDescent="0.25">
      <c r="B809" s="51"/>
      <c r="C809" s="52" t="s">
        <v>34</v>
      </c>
      <c r="D809" s="26" t="str">
        <f>'[1]A.P. GAS'!D2192</f>
        <v>Cuadro de regulación GLP con gabinete</v>
      </c>
      <c r="E809" s="27" t="s">
        <v>179</v>
      </c>
      <c r="F809" s="54">
        <f>[1]DATOS!E696</f>
        <v>0</v>
      </c>
      <c r="G809" s="29">
        <f>'[1]A.P. GAS'!H2220</f>
        <v>445077.71837891638</v>
      </c>
      <c r="H809" s="55">
        <f t="shared" si="87"/>
        <v>0</v>
      </c>
      <c r="I809" s="47"/>
      <c r="J809" s="114" t="e">
        <f>H809/$I$1044</f>
        <v>#DIV/0!</v>
      </c>
    </row>
    <row r="810" spans="2:12" hidden="1" x14ac:dyDescent="0.25">
      <c r="B810" s="51"/>
      <c r="C810" s="52"/>
      <c r="D810" s="26"/>
      <c r="E810" s="27"/>
      <c r="F810" s="54"/>
      <c r="G810" s="29"/>
      <c r="H810" s="55"/>
      <c r="I810" s="47"/>
      <c r="J810" s="114"/>
    </row>
    <row r="811" spans="2:12" hidden="1" x14ac:dyDescent="0.25">
      <c r="B811" s="135" t="s">
        <v>274</v>
      </c>
      <c r="C811" s="124"/>
      <c r="D811" s="311" t="s">
        <v>226</v>
      </c>
      <c r="E811" s="312"/>
      <c r="F811" s="312"/>
      <c r="G811" s="313"/>
      <c r="H811" s="154"/>
      <c r="I811" s="155"/>
      <c r="J811" s="156"/>
    </row>
    <row r="812" spans="2:12" ht="13.5" hidden="1" customHeight="1" x14ac:dyDescent="0.25">
      <c r="B812" s="51"/>
      <c r="C812" s="52"/>
      <c r="D812" s="311" t="s">
        <v>275</v>
      </c>
      <c r="E812" s="312"/>
      <c r="F812" s="312"/>
      <c r="G812" s="313"/>
      <c r="H812" s="64"/>
      <c r="I812" s="65"/>
      <c r="J812" s="66"/>
      <c r="K812" s="314" t="s">
        <v>276</v>
      </c>
      <c r="L812" s="266"/>
    </row>
    <row r="813" spans="2:12" hidden="1" x14ac:dyDescent="0.25">
      <c r="B813" s="51"/>
      <c r="C813" s="52" t="s">
        <v>20</v>
      </c>
      <c r="D813" s="26" t="str">
        <f>'[1]A.P. GAS'!D2235</f>
        <v>Calefactor tiro balanceado  tipo "CTZ" 2500 Kcal/h</v>
      </c>
      <c r="E813" s="27" t="s">
        <v>166</v>
      </c>
      <c r="F813" s="54">
        <f>[1]DATOS!E697</f>
        <v>0</v>
      </c>
      <c r="G813" s="29">
        <f>'[1]A.P. GAS'!H2258</f>
        <v>48689.127208880491</v>
      </c>
      <c r="H813" s="55">
        <f>+F813*G813</f>
        <v>0</v>
      </c>
      <c r="I813" s="47"/>
      <c r="J813" s="114" t="e">
        <f t="shared" ref="J813:J818" si="88">H813/$I$1044</f>
        <v>#DIV/0!</v>
      </c>
    </row>
    <row r="814" spans="2:12" hidden="1" x14ac:dyDescent="0.25">
      <c r="B814" s="51"/>
      <c r="C814" s="52" t="s">
        <v>23</v>
      </c>
      <c r="D814" s="26" t="str">
        <f>'[1]A.P. GAS'!D2269</f>
        <v>Calefactor tiro balanceado  tipo "CTZ" 4000 Kcal/h</v>
      </c>
      <c r="E814" s="27" t="s">
        <v>166</v>
      </c>
      <c r="F814" s="54">
        <f>[1]DATOS!E698</f>
        <v>0</v>
      </c>
      <c r="G814" s="29">
        <f>'[1]A.P. GAS'!H2292</f>
        <v>63221.317530119726</v>
      </c>
      <c r="H814" s="55">
        <f t="shared" ref="H814:H818" si="89">+F814*G814</f>
        <v>0</v>
      </c>
      <c r="I814" s="47"/>
      <c r="J814" s="114" t="e">
        <f t="shared" si="88"/>
        <v>#DIV/0!</v>
      </c>
    </row>
    <row r="815" spans="2:12" hidden="1" x14ac:dyDescent="0.25">
      <c r="B815" s="51"/>
      <c r="C815" s="52" t="s">
        <v>26</v>
      </c>
      <c r="D815" s="26" t="str">
        <f>'[1]A.P. GAS'!D2303</f>
        <v>Calefactor tiro balanceado  tipo "CTZ" 6000 Kcal/h</v>
      </c>
      <c r="E815" s="27" t="s">
        <v>166</v>
      </c>
      <c r="F815" s="54">
        <f>[1]DATOS!E699</f>
        <v>0</v>
      </c>
      <c r="G815" s="29">
        <f>'[1]A.P. GAS'!H2326</f>
        <v>79288.173006413737</v>
      </c>
      <c r="H815" s="55">
        <f t="shared" si="89"/>
        <v>0</v>
      </c>
      <c r="I815" s="47"/>
      <c r="J815" s="114" t="e">
        <f t="shared" si="88"/>
        <v>#DIV/0!</v>
      </c>
    </row>
    <row r="816" spans="2:12" hidden="1" x14ac:dyDescent="0.25">
      <c r="B816" s="51"/>
      <c r="C816" s="52" t="s">
        <v>27</v>
      </c>
      <c r="D816" s="26" t="str">
        <f>'[1]A.P. GAS'!D2337</f>
        <v>Calefactor tiro balanceado  tipo "CTZ" 9000 Kcal/h</v>
      </c>
      <c r="E816" s="27" t="s">
        <v>166</v>
      </c>
      <c r="F816" s="54">
        <f>[1]DATOS!E700</f>
        <v>0</v>
      </c>
      <c r="G816" s="29">
        <f>'[1]A.P. GAS'!H2360</f>
        <v>102132.09713787254</v>
      </c>
      <c r="H816" s="55">
        <f t="shared" si="89"/>
        <v>0</v>
      </c>
      <c r="I816" s="47"/>
      <c r="J816" s="114" t="e">
        <f t="shared" si="88"/>
        <v>#DIV/0!</v>
      </c>
    </row>
    <row r="817" spans="2:12" hidden="1" x14ac:dyDescent="0.25">
      <c r="B817" s="51"/>
      <c r="C817" s="52" t="s">
        <v>29</v>
      </c>
      <c r="D817" s="26" t="str">
        <f>'[1]A.P. GAS'!D2371</f>
        <v>Protector metálico para calefactores</v>
      </c>
      <c r="E817" s="27" t="s">
        <v>166</v>
      </c>
      <c r="F817" s="54">
        <f>[1]DATOS!E701</f>
        <v>0</v>
      </c>
      <c r="G817" s="29">
        <f>'[1]A.P. GAS'!H2394</f>
        <v>32885.138346943917</v>
      </c>
      <c r="H817" s="55">
        <f t="shared" si="89"/>
        <v>0</v>
      </c>
      <c r="I817" s="47"/>
      <c r="J817" s="114" t="e">
        <f t="shared" si="88"/>
        <v>#DIV/0!</v>
      </c>
    </row>
    <row r="818" spans="2:12" hidden="1" x14ac:dyDescent="0.25">
      <c r="B818" s="51"/>
      <c r="C818" s="52" t="s">
        <v>54</v>
      </c>
      <c r="D818" s="26" t="str">
        <f>'[1]A.P. GAS'!D2405</f>
        <v>Protector metalico  p/ hongo de ventilación</v>
      </c>
      <c r="E818" s="27" t="s">
        <v>166</v>
      </c>
      <c r="F818" s="54">
        <f>[1]DATOS!E702</f>
        <v>0</v>
      </c>
      <c r="G818" s="29">
        <f>'[1]A.P. GAS'!H2428</f>
        <v>5905.6498150545376</v>
      </c>
      <c r="H818" s="55">
        <f t="shared" si="89"/>
        <v>0</v>
      </c>
      <c r="I818" s="47"/>
      <c r="J818" s="114" t="e">
        <f t="shared" si="88"/>
        <v>#DIV/0!</v>
      </c>
    </row>
    <row r="819" spans="2:12" hidden="1" x14ac:dyDescent="0.25">
      <c r="B819" s="51"/>
      <c r="C819" s="52"/>
      <c r="D819" s="26"/>
      <c r="E819" s="27"/>
      <c r="F819" s="54"/>
      <c r="G819" s="29"/>
      <c r="H819" s="55"/>
      <c r="I819" s="47"/>
      <c r="J819" s="114"/>
    </row>
    <row r="820" spans="2:12" hidden="1" x14ac:dyDescent="0.25">
      <c r="B820" s="51"/>
      <c r="C820" s="52"/>
      <c r="D820" s="311" t="s">
        <v>277</v>
      </c>
      <c r="E820" s="312"/>
      <c r="F820" s="312"/>
      <c r="G820" s="313"/>
      <c r="H820" s="64"/>
      <c r="I820" s="65"/>
      <c r="J820" s="66"/>
      <c r="K820" s="314" t="s">
        <v>278</v>
      </c>
      <c r="L820" s="266"/>
    </row>
    <row r="821" spans="2:12" hidden="1" x14ac:dyDescent="0.25">
      <c r="B821" s="51"/>
      <c r="C821" s="52" t="s">
        <v>30</v>
      </c>
      <c r="D821" s="26" t="str">
        <f>'[1]A.P. GAS'!D2442</f>
        <v>Horno Pizzero 6 moldes A°I°</v>
      </c>
      <c r="E821" s="27" t="s">
        <v>166</v>
      </c>
      <c r="F821" s="54">
        <f>[1]DATOS!E703</f>
        <v>0</v>
      </c>
      <c r="G821" s="29">
        <f>'[1]A.P. GAS'!H2465</f>
        <v>93459.194776754128</v>
      </c>
      <c r="H821" s="55">
        <f t="shared" ref="H821:H837" si="90">+F821*G821</f>
        <v>0</v>
      </c>
      <c r="I821" s="47"/>
      <c r="J821" s="114" t="e">
        <f t="shared" ref="J821:J837" si="91">H821/$I$1044</f>
        <v>#DIV/0!</v>
      </c>
    </row>
    <row r="822" spans="2:12" hidden="1" x14ac:dyDescent="0.25">
      <c r="B822" s="51"/>
      <c r="C822" s="52" t="s">
        <v>61</v>
      </c>
      <c r="D822" s="26" t="str">
        <f>'[1]A.P. GAS'!D2476</f>
        <v>Horno Pizzero 12 moldes A°I°</v>
      </c>
      <c r="E822" s="27" t="s">
        <v>166</v>
      </c>
      <c r="F822" s="54">
        <f>[1]DATOS!E704</f>
        <v>0</v>
      </c>
      <c r="G822" s="29">
        <f>'[1]A.P. GAS'!H2499</f>
        <v>102331.11636081932</v>
      </c>
      <c r="H822" s="55">
        <f t="shared" si="90"/>
        <v>0</v>
      </c>
      <c r="I822" s="47"/>
      <c r="J822" s="114" t="e">
        <f t="shared" si="91"/>
        <v>#DIV/0!</v>
      </c>
    </row>
    <row r="823" spans="2:12" hidden="1" x14ac:dyDescent="0.25">
      <c r="B823" s="51"/>
      <c r="C823" s="52" t="s">
        <v>63</v>
      </c>
      <c r="D823" s="26" t="str">
        <f>'[1]A.P. GAS'!D2510</f>
        <v>Horno Pizzero 18 moldes A°I°</v>
      </c>
      <c r="E823" s="27" t="s">
        <v>166</v>
      </c>
      <c r="F823" s="54">
        <f>[1]DATOS!E705</f>
        <v>0</v>
      </c>
      <c r="G823" s="29">
        <f>'[1]A.P. GAS'!H2533</f>
        <v>231020.56604557217</v>
      </c>
      <c r="H823" s="55">
        <f t="shared" si="90"/>
        <v>0</v>
      </c>
      <c r="I823" s="47"/>
      <c r="J823" s="114" t="e">
        <f t="shared" si="91"/>
        <v>#DIV/0!</v>
      </c>
    </row>
    <row r="824" spans="2:12" hidden="1" x14ac:dyDescent="0.25">
      <c r="B824" s="51"/>
      <c r="C824" s="52" t="s">
        <v>64</v>
      </c>
      <c r="D824" s="26" t="str">
        <f>'[1]A.P. GAS'!D2544</f>
        <v>Horno Pizzero 24 moldes A°I°</v>
      </c>
      <c r="E824" s="27" t="s">
        <v>166</v>
      </c>
      <c r="F824" s="54">
        <f>[1]DATOS!E706</f>
        <v>0</v>
      </c>
      <c r="G824" s="29">
        <f>'[1]A.P. GAS'!H2567</f>
        <v>302654.72453316703</v>
      </c>
      <c r="H824" s="55">
        <f t="shared" si="90"/>
        <v>0</v>
      </c>
      <c r="I824" s="47"/>
      <c r="J824" s="114" t="e">
        <f t="shared" si="91"/>
        <v>#DIV/0!</v>
      </c>
    </row>
    <row r="825" spans="2:12" hidden="1" x14ac:dyDescent="0.25">
      <c r="B825" s="51"/>
      <c r="C825" s="52" t="s">
        <v>65</v>
      </c>
      <c r="D825" s="26" t="str">
        <f>'[1]A.P. GAS'!D2578</f>
        <v xml:space="preserve">Freidora industrial 27 lts </v>
      </c>
      <c r="E825" s="27" t="s">
        <v>166</v>
      </c>
      <c r="F825" s="54">
        <f>[1]DATOS!E707</f>
        <v>0</v>
      </c>
      <c r="G825" s="29">
        <f>'[1]A.P. GAS'!H2601</f>
        <v>90869.177833652968</v>
      </c>
      <c r="H825" s="55">
        <f t="shared" si="90"/>
        <v>0</v>
      </c>
      <c r="I825" s="47"/>
      <c r="J825" s="114" t="e">
        <f t="shared" si="91"/>
        <v>#DIV/0!</v>
      </c>
    </row>
    <row r="826" spans="2:12" ht="26.25" hidden="1" customHeight="1" x14ac:dyDescent="0.25">
      <c r="B826" s="51"/>
      <c r="C826" s="52" t="s">
        <v>279</v>
      </c>
      <c r="D826" s="26" t="str">
        <f>'[1]A.P. GAS'!D2612</f>
        <v>Cocina industrial A°I° 4 hornallas, bifera y horno 31.500 kcal/h (0,82m de frente)</v>
      </c>
      <c r="E826" s="27" t="s">
        <v>166</v>
      </c>
      <c r="F826" s="54">
        <f>[1]DATOS!E708</f>
        <v>0</v>
      </c>
      <c r="G826" s="29">
        <f>'[1]A.P. GAS'!H2635</f>
        <v>130747.91341726307</v>
      </c>
      <c r="H826" s="55">
        <f t="shared" si="90"/>
        <v>0</v>
      </c>
      <c r="I826" s="47"/>
      <c r="J826" s="114" t="e">
        <f t="shared" si="91"/>
        <v>#DIV/0!</v>
      </c>
    </row>
    <row r="827" spans="2:12" ht="27.75" hidden="1" customHeight="1" x14ac:dyDescent="0.25">
      <c r="B827" s="51"/>
      <c r="C827" s="52" t="s">
        <v>280</v>
      </c>
      <c r="D827" s="26" t="str">
        <f>'[1]A.P. GAS'!D2646</f>
        <v>Cocina industrial A°I° 6 hornallas, bifera y horno 39.500 kcal/h (1,12m de frente)</v>
      </c>
      <c r="E827" s="27" t="s">
        <v>166</v>
      </c>
      <c r="F827" s="54">
        <f>[1]DATOS!E709</f>
        <v>0</v>
      </c>
      <c r="G827" s="29">
        <f>'[1]A.P. GAS'!H2669</f>
        <v>178218.75306258484</v>
      </c>
      <c r="H827" s="55">
        <f t="shared" si="90"/>
        <v>0</v>
      </c>
      <c r="I827" s="47"/>
      <c r="J827" s="114" t="e">
        <f t="shared" si="91"/>
        <v>#DIV/0!</v>
      </c>
    </row>
    <row r="828" spans="2:12" ht="27" hidden="1" customHeight="1" x14ac:dyDescent="0.25">
      <c r="B828" s="51"/>
      <c r="C828" s="52" t="s">
        <v>281</v>
      </c>
      <c r="D828" s="26" t="str">
        <f>'[1]A.P. GAS'!D2680</f>
        <v>Cocina industrial A°I° 8 hornallas, bifera y horno  (1,64m de frente)</v>
      </c>
      <c r="E828" s="27" t="s">
        <v>166</v>
      </c>
      <c r="F828" s="54">
        <f>[1]DATOS!E710</f>
        <v>0</v>
      </c>
      <c r="G828" s="29">
        <f>'[1]A.P. GAS'!H2703</f>
        <v>304421.71699770913</v>
      </c>
      <c r="H828" s="55">
        <f t="shared" si="90"/>
        <v>0</v>
      </c>
      <c r="I828" s="47"/>
      <c r="J828" s="114" t="e">
        <f t="shared" si="91"/>
        <v>#DIV/0!</v>
      </c>
    </row>
    <row r="829" spans="2:12" hidden="1" x14ac:dyDescent="0.25">
      <c r="B829" s="51"/>
      <c r="C829" s="52" t="s">
        <v>282</v>
      </c>
      <c r="D829" s="26" t="str">
        <f>'[1]A.P. GAS'!D2714</f>
        <v xml:space="preserve">Cocina 4 hornallas y horno 10,000 kcal/h </v>
      </c>
      <c r="E829" s="27" t="s">
        <v>166</v>
      </c>
      <c r="F829" s="54">
        <f>[1]DATOS!E711</f>
        <v>0</v>
      </c>
      <c r="G829" s="29">
        <f>'[1]A.P. GAS'!H2737</f>
        <v>91179.512539268413</v>
      </c>
      <c r="H829" s="55">
        <f t="shared" si="90"/>
        <v>0</v>
      </c>
      <c r="I829" s="47"/>
      <c r="J829" s="114" t="e">
        <f t="shared" si="91"/>
        <v>#DIV/0!</v>
      </c>
    </row>
    <row r="830" spans="2:12" hidden="1" x14ac:dyDescent="0.25">
      <c r="B830" s="51"/>
      <c r="C830" s="52" t="s">
        <v>283</v>
      </c>
      <c r="D830" s="26" t="str">
        <f>'[1]A.P. GAS'!D2748</f>
        <v>Anafe industrial para apoyar s/ piso 20000Kcal/h</v>
      </c>
      <c r="E830" s="27" t="s">
        <v>166</v>
      </c>
      <c r="F830" s="54">
        <f>[1]DATOS!E712</f>
        <v>0</v>
      </c>
      <c r="G830" s="29">
        <f>'[1]A.P. GAS'!H2771</f>
        <v>70043.950124764349</v>
      </c>
      <c r="H830" s="55">
        <f t="shared" si="90"/>
        <v>0</v>
      </c>
      <c r="I830" s="47"/>
      <c r="J830" s="114" t="e">
        <f t="shared" si="91"/>
        <v>#DIV/0!</v>
      </c>
    </row>
    <row r="831" spans="2:12" hidden="1" x14ac:dyDescent="0.25">
      <c r="B831" s="51"/>
      <c r="C831" s="52" t="s">
        <v>284</v>
      </c>
      <c r="D831" s="26" t="str">
        <f>'[1]A.P. GAS'!D2782</f>
        <v>Anafe A°I° 4 hornallas (0,84 frente x 0,72 fondo)</v>
      </c>
      <c r="E831" s="27" t="s">
        <v>166</v>
      </c>
      <c r="F831" s="54">
        <f>[1]DATOS!E713</f>
        <v>0</v>
      </c>
      <c r="G831" s="29">
        <f>'[1]A.P. GAS'!H2805</f>
        <v>125423.84809463139</v>
      </c>
      <c r="H831" s="55">
        <f t="shared" si="90"/>
        <v>0</v>
      </c>
      <c r="I831" s="47"/>
      <c r="J831" s="114" t="e">
        <f t="shared" si="91"/>
        <v>#DIV/0!</v>
      </c>
    </row>
    <row r="832" spans="2:12" hidden="1" x14ac:dyDescent="0.25">
      <c r="B832" s="51"/>
      <c r="C832" s="52" t="s">
        <v>285</v>
      </c>
      <c r="D832" s="26" t="str">
        <f>'[1]A.P. GAS'!D2816</f>
        <v>Anafe A°I° 6 hornallas (1,20 de frente)</v>
      </c>
      <c r="E832" s="27" t="s">
        <v>166</v>
      </c>
      <c r="F832" s="54">
        <f>[1]DATOS!E714</f>
        <v>0</v>
      </c>
      <c r="G832" s="29">
        <f>'[1]A.P. GAS'!H2839</f>
        <v>135142.04759954766</v>
      </c>
      <c r="H832" s="55">
        <f t="shared" si="90"/>
        <v>0</v>
      </c>
      <c r="I832" s="47"/>
      <c r="J832" s="114" t="e">
        <f t="shared" si="91"/>
        <v>#DIV/0!</v>
      </c>
    </row>
    <row r="833" spans="2:12" hidden="1" x14ac:dyDescent="0.25">
      <c r="B833" s="51"/>
      <c r="C833" s="52" t="s">
        <v>286</v>
      </c>
      <c r="D833" s="26" t="str">
        <f>'[1]A.P. GAS'!D2850</f>
        <v>Anafe A°I° 8 hornallas (1,60 frente x 0,72 fondo)</v>
      </c>
      <c r="E833" s="27" t="s">
        <v>166</v>
      </c>
      <c r="F833" s="54">
        <f>[1]DATOS!E715</f>
        <v>0</v>
      </c>
      <c r="G833" s="29">
        <f>'[1]A.P. GAS'!H2873</f>
        <v>161281.06557171961</v>
      </c>
      <c r="H833" s="55">
        <f t="shared" si="90"/>
        <v>0</v>
      </c>
      <c r="I833" s="47"/>
      <c r="J833" s="114" t="e">
        <f t="shared" si="91"/>
        <v>#DIV/0!</v>
      </c>
    </row>
    <row r="834" spans="2:12" ht="15.75" hidden="1" customHeight="1" x14ac:dyDescent="0.25">
      <c r="B834" s="51"/>
      <c r="C834" s="52" t="s">
        <v>287</v>
      </c>
      <c r="D834" s="26" t="str">
        <f>'[1]A.P. GAS'!D2884</f>
        <v>Anafe  industrial 4 hornallas c/ bifera desmont. 21,000 Kcal/h</v>
      </c>
      <c r="E834" s="27" t="s">
        <v>166</v>
      </c>
      <c r="F834" s="54">
        <f>[1]DATOS!E716</f>
        <v>0</v>
      </c>
      <c r="G834" s="29">
        <f>'[1]A.P. GAS'!H2907</f>
        <v>106234.33372412031</v>
      </c>
      <c r="H834" s="55">
        <f t="shared" si="90"/>
        <v>0</v>
      </c>
      <c r="I834" s="47"/>
      <c r="J834" s="114" t="e">
        <f t="shared" si="91"/>
        <v>#DIV/0!</v>
      </c>
    </row>
    <row r="835" spans="2:12" ht="14.25" hidden="1" customHeight="1" x14ac:dyDescent="0.25">
      <c r="B835" s="51"/>
      <c r="C835" s="52" t="s">
        <v>288</v>
      </c>
      <c r="D835" s="26" t="str">
        <f>'[1]A.P. GAS'!D2918</f>
        <v xml:space="preserve">Termotanque 52 Lts alta recup. 800 Lts xH.- G.N. / G.E. </v>
      </c>
      <c r="E835" s="27" t="s">
        <v>166</v>
      </c>
      <c r="F835" s="54">
        <f>[1]DATOS!E717</f>
        <v>0</v>
      </c>
      <c r="G835" s="29">
        <f>'[1]A.P. GAS'!H2942</f>
        <v>147867.04080729769</v>
      </c>
      <c r="H835" s="55">
        <f t="shared" si="90"/>
        <v>0</v>
      </c>
      <c r="I835" s="47"/>
      <c r="J835" s="114" t="e">
        <f t="shared" si="91"/>
        <v>#DIV/0!</v>
      </c>
    </row>
    <row r="836" spans="2:12" ht="26.25" hidden="1" customHeight="1" x14ac:dyDescent="0.25">
      <c r="B836" s="51"/>
      <c r="C836" s="52" t="s">
        <v>289</v>
      </c>
      <c r="D836" s="26" t="str">
        <f>'[1]A.P. GAS'!D2953</f>
        <v>Termotanque 300 lts.- GN / GE - Recupera 1800 Lts/H - 15 duchas simultaneas.</v>
      </c>
      <c r="E836" s="27" t="s">
        <v>166</v>
      </c>
      <c r="F836" s="54">
        <f>[1]DATOS!E718</f>
        <v>0</v>
      </c>
      <c r="G836" s="29">
        <f>'[1]A.P. GAS'!H2977</f>
        <v>646319.28767582856</v>
      </c>
      <c r="H836" s="55">
        <f t="shared" si="90"/>
        <v>0</v>
      </c>
      <c r="I836" s="47"/>
      <c r="J836" s="114" t="e">
        <f t="shared" si="91"/>
        <v>#DIV/0!</v>
      </c>
    </row>
    <row r="837" spans="2:12" hidden="1" x14ac:dyDescent="0.25">
      <c r="B837" s="51"/>
      <c r="C837" s="52" t="s">
        <v>290</v>
      </c>
      <c r="D837" s="26" t="str">
        <f>'[1]A.P. GAS'!D2988</f>
        <v>Calefon 20 Lts  22000 Kcal/h</v>
      </c>
      <c r="E837" s="27" t="s">
        <v>166</v>
      </c>
      <c r="F837" s="54">
        <f>[1]DATOS!E719</f>
        <v>0</v>
      </c>
      <c r="G837" s="29">
        <f>'[1]A.P. GAS'!H3013</f>
        <v>117695.23975255847</v>
      </c>
      <c r="H837" s="55">
        <f t="shared" si="90"/>
        <v>0</v>
      </c>
      <c r="I837" s="47"/>
      <c r="J837" s="114" t="e">
        <f t="shared" si="91"/>
        <v>#DIV/0!</v>
      </c>
    </row>
    <row r="838" spans="2:12" hidden="1" x14ac:dyDescent="0.25">
      <c r="B838" s="51"/>
      <c r="C838" s="52"/>
      <c r="D838" s="26"/>
      <c r="E838" s="27"/>
      <c r="F838" s="54"/>
      <c r="G838" s="29"/>
      <c r="H838" s="55"/>
      <c r="I838" s="47"/>
      <c r="J838" s="114"/>
    </row>
    <row r="839" spans="2:12" hidden="1" x14ac:dyDescent="0.25">
      <c r="B839" s="51"/>
      <c r="C839" s="52"/>
      <c r="D839" s="311" t="s">
        <v>291</v>
      </c>
      <c r="E839" s="312"/>
      <c r="F839" s="312"/>
      <c r="G839" s="313"/>
      <c r="H839" s="64"/>
      <c r="I839" s="65"/>
      <c r="J839" s="66"/>
    </row>
    <row r="840" spans="2:12" hidden="1" x14ac:dyDescent="0.25">
      <c r="B840" s="51"/>
      <c r="C840" s="52" t="s">
        <v>31</v>
      </c>
      <c r="D840" s="26" t="str">
        <f>'[1]A.P. GAS'!D3027</f>
        <v xml:space="preserve">Mechero Bunsen </v>
      </c>
      <c r="E840" s="27" t="s">
        <v>166</v>
      </c>
      <c r="F840" s="54">
        <f>[1]DATOS!E720</f>
        <v>0</v>
      </c>
      <c r="G840" s="29">
        <f>'[1]A.P. GAS'!H3052</f>
        <v>15044.55339775527</v>
      </c>
      <c r="H840" s="55">
        <f t="shared" ref="H840" si="92">+F840*G840</f>
        <v>0</v>
      </c>
      <c r="I840" s="47"/>
      <c r="J840" s="114" t="e">
        <f>H840/$I$1044</f>
        <v>#DIV/0!</v>
      </c>
      <c r="K840" s="319" t="s">
        <v>292</v>
      </c>
      <c r="L840" s="266"/>
    </row>
    <row r="841" spans="2:12" hidden="1" x14ac:dyDescent="0.25">
      <c r="B841" s="51"/>
      <c r="C841" s="52"/>
      <c r="D841" s="26"/>
      <c r="E841" s="27"/>
      <c r="F841" s="54"/>
      <c r="G841" s="29"/>
      <c r="H841" s="55"/>
      <c r="I841" s="47"/>
      <c r="J841" s="114"/>
    </row>
    <row r="842" spans="2:12" hidden="1" x14ac:dyDescent="0.25">
      <c r="B842" s="135" t="s">
        <v>293</v>
      </c>
      <c r="C842" s="124"/>
      <c r="D842" s="311" t="s">
        <v>239</v>
      </c>
      <c r="E842" s="312"/>
      <c r="F842" s="312"/>
      <c r="G842" s="313"/>
      <c r="H842" s="157"/>
      <c r="I842" s="158"/>
      <c r="J842" s="159"/>
      <c r="K842" s="314" t="s">
        <v>294</v>
      </c>
      <c r="L842" s="266"/>
    </row>
    <row r="843" spans="2:12" hidden="1" x14ac:dyDescent="0.25">
      <c r="B843" s="160"/>
      <c r="C843" s="25" t="s">
        <v>20</v>
      </c>
      <c r="D843" s="26" t="str">
        <f>'[1]A.P. GAS'!D3066</f>
        <v>Rejilla de ventilación 20x20</v>
      </c>
      <c r="E843" s="27" t="s">
        <v>166</v>
      </c>
      <c r="F843" s="28">
        <f>[1]DATOS!E721</f>
        <v>0</v>
      </c>
      <c r="G843" s="29">
        <f>'[1]A.P. GAS'!H3085</f>
        <v>3523.1479483592252</v>
      </c>
      <c r="H843" s="30">
        <f>+F843*G843</f>
        <v>0</v>
      </c>
      <c r="I843" s="31"/>
      <c r="J843" s="161" t="e">
        <f>H843/$I$1044</f>
        <v>#DIV/0!</v>
      </c>
    </row>
    <row r="844" spans="2:12" hidden="1" x14ac:dyDescent="0.25">
      <c r="B844" s="160"/>
      <c r="C844" s="25" t="s">
        <v>30</v>
      </c>
      <c r="D844" s="26" t="str">
        <f>'[1]A.P. GAS'!D3096</f>
        <v>Colocación de artefactos</v>
      </c>
      <c r="E844" s="27" t="s">
        <v>166</v>
      </c>
      <c r="F844" s="28">
        <f>[1]DATOS!E722</f>
        <v>0</v>
      </c>
      <c r="G844" s="29">
        <f>'[1]A.P. GAS'!H3115</f>
        <v>4952.5491696969702</v>
      </c>
      <c r="H844" s="30">
        <f t="shared" ref="H844" si="93">+F844*G844</f>
        <v>0</v>
      </c>
      <c r="I844" s="31"/>
      <c r="J844" s="161" t="e">
        <f>H844/$I$1044</f>
        <v>#DIV/0!</v>
      </c>
    </row>
    <row r="845" spans="2:12" hidden="1" x14ac:dyDescent="0.25">
      <c r="B845" s="160"/>
      <c r="C845" s="25"/>
      <c r="D845" s="26"/>
      <c r="E845" s="27"/>
      <c r="F845" s="28"/>
      <c r="G845" s="29"/>
      <c r="H845" s="30"/>
      <c r="I845" s="31"/>
      <c r="J845" s="161"/>
    </row>
    <row r="846" spans="2:12" x14ac:dyDescent="0.25">
      <c r="B846" s="160"/>
      <c r="C846" s="25"/>
      <c r="D846" s="26"/>
      <c r="E846" s="27"/>
      <c r="F846" s="28"/>
      <c r="G846" s="29"/>
      <c r="H846" s="30"/>
      <c r="I846" s="31"/>
      <c r="J846" s="161"/>
    </row>
    <row r="847" spans="2:12" ht="15.75" thickBot="1" x14ac:dyDescent="0.3">
      <c r="B847" s="331"/>
      <c r="C847" s="331"/>
      <c r="D847" s="331"/>
      <c r="E847" s="331"/>
      <c r="F847" s="331"/>
      <c r="G847" s="331"/>
      <c r="H847" s="331"/>
      <c r="I847" s="331"/>
      <c r="J847" s="331"/>
    </row>
    <row r="848" spans="2:12" ht="16.5" thickBot="1" x14ac:dyDescent="0.3">
      <c r="B848" s="11" t="s">
        <v>44</v>
      </c>
      <c r="C848" s="12"/>
      <c r="D848" s="315" t="s">
        <v>295</v>
      </c>
      <c r="E848" s="316"/>
      <c r="F848" s="316"/>
      <c r="G848" s="316"/>
      <c r="H848" s="317"/>
      <c r="I848" s="13">
        <f>SUM(H850:H854)</f>
        <v>0</v>
      </c>
      <c r="J848" s="14"/>
      <c r="K848" s="1" t="s">
        <v>22</v>
      </c>
    </row>
    <row r="849" spans="2:12" ht="15.75" hidden="1" x14ac:dyDescent="0.25">
      <c r="B849" s="62" t="s">
        <v>296</v>
      </c>
      <c r="C849" s="162"/>
      <c r="D849" s="332" t="s">
        <v>297</v>
      </c>
      <c r="E849" s="333"/>
      <c r="F849" s="333"/>
      <c r="G849" s="334"/>
      <c r="H849" s="140"/>
      <c r="I849" s="141"/>
      <c r="J849" s="163"/>
      <c r="K849" s="319" t="s">
        <v>298</v>
      </c>
      <c r="L849" s="266"/>
    </row>
    <row r="850" spans="2:12" ht="64.5" hidden="1" customHeight="1" x14ac:dyDescent="0.25">
      <c r="B850" s="51"/>
      <c r="C850" s="52" t="s">
        <v>20</v>
      </c>
      <c r="D850" s="26" t="str">
        <f>'[1]A.P. ELECTRICIDAD'!D4607</f>
        <v>Ascensor Inverter asincrónico de imanes pemanentes/tracción directa tipo Otis modelo GEN2 Light Plus dim. 1100x1400x2200mm - 2 paradas  - cap. 630 kg - velocidad 1 m/seg. Botonera electrónica de micromovimiento.Puertas automáticas en cabina y pisos</v>
      </c>
      <c r="E850" s="27" t="s">
        <v>179</v>
      </c>
      <c r="F850" s="54"/>
      <c r="G850" s="29">
        <f>'[1]A.P. ELECTRICIDAD'!H4630</f>
        <v>6041507.6688963939</v>
      </c>
      <c r="H850" s="55">
        <f>+F850*G850</f>
        <v>0</v>
      </c>
      <c r="I850" s="47"/>
      <c r="J850" s="114" t="e">
        <f>H850/$I$1044</f>
        <v>#DIV/0!</v>
      </c>
      <c r="K850" s="145"/>
    </row>
    <row r="851" spans="2:12" ht="15.75" hidden="1" customHeight="1" x14ac:dyDescent="0.25">
      <c r="B851" s="51"/>
      <c r="C851" s="52" t="s">
        <v>30</v>
      </c>
      <c r="D851" s="26" t="str">
        <f>'[1]A.P. ELECTRICIDAD'!D4641:E4641</f>
        <v xml:space="preserve">Servicio de mantenimiento anual ascensor </v>
      </c>
      <c r="E851" s="27" t="s">
        <v>42</v>
      </c>
      <c r="F851" s="54"/>
      <c r="G851" s="29">
        <f>'[1]A.P. ELECTRICIDAD'!H4664</f>
        <v>315004.24088210345</v>
      </c>
      <c r="H851" s="55">
        <f>+F851*G851</f>
        <v>0</v>
      </c>
      <c r="I851" s="47"/>
      <c r="J851" s="114" t="e">
        <f>H851/$I$1044</f>
        <v>#DIV/0!</v>
      </c>
      <c r="K851" s="145"/>
    </row>
    <row r="852" spans="2:12" hidden="1" x14ac:dyDescent="0.25">
      <c r="B852" s="51"/>
      <c r="C852" s="52"/>
      <c r="D852" s="26"/>
      <c r="E852" s="27"/>
      <c r="F852" s="54"/>
      <c r="G852" s="29"/>
      <c r="H852" s="164"/>
      <c r="I852" s="47"/>
      <c r="J852" s="114"/>
      <c r="K852" s="145"/>
    </row>
    <row r="853" spans="2:12" ht="15.75" x14ac:dyDescent="0.25">
      <c r="B853" s="62" t="s">
        <v>299</v>
      </c>
      <c r="C853" s="162"/>
      <c r="D853" s="335" t="s">
        <v>300</v>
      </c>
      <c r="E853" s="336"/>
      <c r="F853" s="336"/>
      <c r="G853" s="337"/>
      <c r="H853" s="165"/>
      <c r="I853" s="166"/>
      <c r="J853" s="167"/>
      <c r="K853" s="314" t="s">
        <v>301</v>
      </c>
      <c r="L853" s="266"/>
    </row>
    <row r="854" spans="2:12" x14ac:dyDescent="0.25">
      <c r="B854" s="51"/>
      <c r="C854" s="52" t="s">
        <v>20</v>
      </c>
      <c r="D854" s="26" t="str">
        <f>'[1]A.P. SANITARIAS'!D4231</f>
        <v>Impulsión desde cisterna</v>
      </c>
      <c r="E854" s="27" t="s">
        <v>179</v>
      </c>
      <c r="F854" s="54">
        <v>1</v>
      </c>
      <c r="G854" s="29">
        <v>0</v>
      </c>
      <c r="H854" s="112">
        <f>+F854*G854</f>
        <v>0</v>
      </c>
      <c r="I854" s="47"/>
      <c r="J854" s="114"/>
    </row>
    <row r="855" spans="2:12" ht="15.75" thickBot="1" x14ac:dyDescent="0.3">
      <c r="B855" s="168"/>
      <c r="C855" s="168"/>
      <c r="D855" s="168"/>
      <c r="E855" s="168"/>
      <c r="F855" s="168"/>
      <c r="G855" s="168"/>
      <c r="H855" s="168"/>
      <c r="I855" s="168"/>
      <c r="J855" s="168"/>
    </row>
    <row r="856" spans="2:12" ht="16.5" thickBot="1" x14ac:dyDescent="0.3">
      <c r="B856" s="11" t="s">
        <v>45</v>
      </c>
      <c r="C856" s="12"/>
      <c r="D856" s="315" t="s">
        <v>302</v>
      </c>
      <c r="E856" s="316"/>
      <c r="F856" s="316"/>
      <c r="G856" s="316"/>
      <c r="H856" s="317"/>
      <c r="I856" s="13">
        <f>SUM(H857:H917)</f>
        <v>0</v>
      </c>
      <c r="J856" s="14"/>
      <c r="K856" s="1" t="s">
        <v>22</v>
      </c>
    </row>
    <row r="857" spans="2:12" ht="14.25" hidden="1" customHeight="1" x14ac:dyDescent="0.25">
      <c r="B857" s="62" t="s">
        <v>303</v>
      </c>
      <c r="C857" s="169"/>
      <c r="D857" s="332" t="s">
        <v>304</v>
      </c>
      <c r="E857" s="333"/>
      <c r="F857" s="333"/>
      <c r="G857" s="334"/>
      <c r="H857" s="140"/>
      <c r="I857" s="78"/>
      <c r="J857" s="79"/>
      <c r="K857" s="314" t="s">
        <v>305</v>
      </c>
      <c r="L857" s="266"/>
    </row>
    <row r="858" spans="2:12" ht="25.5" hidden="1" customHeight="1" x14ac:dyDescent="0.25">
      <c r="B858" s="62"/>
      <c r="C858" s="52" t="s">
        <v>20</v>
      </c>
      <c r="D858" s="148" t="str">
        <f>'[1]A.P. A.TERMICO'!D6</f>
        <v>Calefactor Multiposición - 18750 KCAL GOODMAN GMP 075 USA .Medid: 35,6x99,1x71,2. Para 130 m2 aprox</v>
      </c>
      <c r="E858" s="27" t="s">
        <v>166</v>
      </c>
      <c r="F858" s="54">
        <f>[1]DATOS!E875</f>
        <v>0</v>
      </c>
      <c r="G858" s="29">
        <f>'[1]A.P. A.TERMICO'!H33</f>
        <v>279656.84004677209</v>
      </c>
      <c r="H858" s="112">
        <f>+F858*G858</f>
        <v>0</v>
      </c>
      <c r="I858" s="47"/>
      <c r="J858" s="114" t="e">
        <f>H858/$I$1044</f>
        <v>#DIV/0!</v>
      </c>
    </row>
    <row r="859" spans="2:12" ht="25.5" hidden="1" customHeight="1" x14ac:dyDescent="0.25">
      <c r="B859" s="62"/>
      <c r="C859" s="52" t="s">
        <v>30</v>
      </c>
      <c r="D859" s="148" t="str">
        <f>'[1]A.P. A.TERMICO'!D44</f>
        <v>Calefactor Multiposición - 25000 KCAL GOODMAN GMP 100 USA. Medida: 44,5x99,1x71,2. Para 170 m2 aprox</v>
      </c>
      <c r="E859" s="27" t="s">
        <v>166</v>
      </c>
      <c r="F859" s="54">
        <f>[1]DATOS!E876</f>
        <v>0</v>
      </c>
      <c r="G859" s="29">
        <f>'[1]A.P. A.TERMICO'!H71</f>
        <v>319197.99380745558</v>
      </c>
      <c r="H859" s="112">
        <f>+F859*G859</f>
        <v>0</v>
      </c>
      <c r="I859" s="47"/>
      <c r="J859" s="114" t="e">
        <f>H859/$I$1044</f>
        <v>#DIV/0!</v>
      </c>
    </row>
    <row r="860" spans="2:12" ht="27" hidden="1" customHeight="1" x14ac:dyDescent="0.25">
      <c r="B860" s="62"/>
      <c r="C860" s="52" t="s">
        <v>31</v>
      </c>
      <c r="D860" s="148" t="str">
        <f>'[1]A.P. A.TERMICO'!D82</f>
        <v>Calefactor Multiposición - 31250  KCAL GOODMAN GMP 125 USA. Medida: 53,4x99,1x71,2. Para 220 m2 aprox</v>
      </c>
      <c r="E860" s="27" t="s">
        <v>166</v>
      </c>
      <c r="F860" s="54">
        <f>[1]DATOS!E877</f>
        <v>0</v>
      </c>
      <c r="G860" s="29">
        <f>'[1]A.P. A.TERMICO'!H109</f>
        <v>345396.1486389339</v>
      </c>
      <c r="H860" s="112">
        <f>+F860*G860</f>
        <v>0</v>
      </c>
      <c r="I860" s="47"/>
      <c r="J860" s="114" t="e">
        <f>H860/$I$1044</f>
        <v>#DIV/0!</v>
      </c>
    </row>
    <row r="861" spans="2:12" ht="27.75" hidden="1" customHeight="1" x14ac:dyDescent="0.25">
      <c r="B861" s="62"/>
      <c r="C861" s="52" t="s">
        <v>32</v>
      </c>
      <c r="D861" s="148" t="str">
        <f>'[1]A.P. A.TERMICO'!D120</f>
        <v>Calefactor Multiposición - 37500 KCAL GOODMAN GMP 150 USA. Medida: 62,3x99,1x71,2. Para 260 m2 aprox.</v>
      </c>
      <c r="E861" s="27" t="s">
        <v>166</v>
      </c>
      <c r="F861" s="54">
        <f>[1]DATOS!E878</f>
        <v>0</v>
      </c>
      <c r="G861" s="29">
        <f>'[1]A.P. A.TERMICO'!H147</f>
        <v>393856.38341710146</v>
      </c>
      <c r="H861" s="112">
        <f>+F861*G861</f>
        <v>0</v>
      </c>
      <c r="I861" s="47"/>
      <c r="J861" s="114" t="e">
        <f>H861/$I$1044</f>
        <v>#DIV/0!</v>
      </c>
    </row>
    <row r="862" spans="2:12" hidden="1" x14ac:dyDescent="0.25">
      <c r="B862" s="62"/>
      <c r="C862" s="52"/>
      <c r="D862" s="150"/>
      <c r="E862" s="84"/>
      <c r="F862" s="60"/>
      <c r="G862" s="61"/>
      <c r="H862" s="112"/>
      <c r="I862" s="47"/>
      <c r="J862" s="114"/>
    </row>
    <row r="863" spans="2:12" ht="14.25" customHeight="1" x14ac:dyDescent="0.25">
      <c r="B863" s="62" t="s">
        <v>306</v>
      </c>
      <c r="C863" s="169"/>
      <c r="D863" s="335" t="s">
        <v>307</v>
      </c>
      <c r="E863" s="336"/>
      <c r="F863" s="336"/>
      <c r="G863" s="337"/>
      <c r="H863" s="64"/>
      <c r="I863" s="65"/>
      <c r="J863" s="170"/>
      <c r="K863" s="319" t="s">
        <v>308</v>
      </c>
      <c r="L863" s="266"/>
    </row>
    <row r="864" spans="2:12" ht="28.5" customHeight="1" x14ac:dyDescent="0.25">
      <c r="B864" s="62"/>
      <c r="C864" s="52" t="s">
        <v>20</v>
      </c>
      <c r="D864" s="148" t="str">
        <f>'[1]A.P. A.TERMICO'!D161</f>
        <v>Equipo de Aire Acondicionado Split tipo Inverter 2200 frig/h tipo LG Mega Inverter 09KC mod.US-W096W563</v>
      </c>
      <c r="E864" s="27" t="s">
        <v>166</v>
      </c>
      <c r="F864" s="54">
        <v>21</v>
      </c>
      <c r="G864" s="29">
        <v>0</v>
      </c>
      <c r="H864" s="112">
        <f t="shared" ref="H864:H875" si="94">+F864*G864</f>
        <v>0</v>
      </c>
      <c r="I864" s="47"/>
      <c r="J864" s="114"/>
    </row>
    <row r="865" spans="2:12" ht="27" hidden="1" customHeight="1" x14ac:dyDescent="0.25">
      <c r="B865" s="62"/>
      <c r="C865" s="52" t="s">
        <v>30</v>
      </c>
      <c r="D865" s="148" t="str">
        <f>'[1]A.P. A.TERMICO'!D199</f>
        <v>Equipo de Aire Acondicionado Split tipo Inverter 4500 frig/h tipo LG Mega Inverter 018KC mod.US-W168CSG3</v>
      </c>
      <c r="E865" s="27" t="s">
        <v>166</v>
      </c>
      <c r="F865" s="54">
        <f>[1]DATOS!E882</f>
        <v>0</v>
      </c>
      <c r="G865" s="29">
        <f>'[1]A.P. A.TERMICO'!H226</f>
        <v>363149.29418279493</v>
      </c>
      <c r="H865" s="112">
        <f t="shared" si="94"/>
        <v>0</v>
      </c>
      <c r="I865" s="47"/>
      <c r="J865" s="114" t="e">
        <f t="shared" ref="J865:J874" si="95">H865/$I$1044</f>
        <v>#DIV/0!</v>
      </c>
    </row>
    <row r="866" spans="2:12" ht="27" hidden="1" customHeight="1" x14ac:dyDescent="0.25">
      <c r="B866" s="62"/>
      <c r="C866" s="52" t="s">
        <v>31</v>
      </c>
      <c r="D866" s="148" t="str">
        <f>'[1]A.P. A.TERMICO'!D237</f>
        <v>Equipo de Aire Acondicionado Split tipo Inverter 5500 frig/h tipo LG Mega Inverter 22KC mod.US-W246CSG3</v>
      </c>
      <c r="E866" s="27" t="s">
        <v>166</v>
      </c>
      <c r="F866" s="54">
        <f>[1]DATOS!E883</f>
        <v>0</v>
      </c>
      <c r="G866" s="29">
        <f>'[1]A.P. A.TERMICO'!H264</f>
        <v>430686.23748377134</v>
      </c>
      <c r="H866" s="112">
        <f t="shared" si="94"/>
        <v>0</v>
      </c>
      <c r="I866" s="47"/>
      <c r="J866" s="114" t="e">
        <f t="shared" si="95"/>
        <v>#DIV/0!</v>
      </c>
    </row>
    <row r="867" spans="2:12" ht="16.5" hidden="1" customHeight="1" x14ac:dyDescent="0.25">
      <c r="B867" s="62"/>
      <c r="C867" s="52" t="s">
        <v>32</v>
      </c>
      <c r="D867" s="148" t="str">
        <f>'[1]A.P. A.TERMICO'!D275</f>
        <v>Aire Acondicionado Bgh Piso Techo 15000f Frio/calor R410 5tn</v>
      </c>
      <c r="E867" s="27" t="s">
        <v>166</v>
      </c>
      <c r="F867" s="54">
        <f>[1]DATOS!E884</f>
        <v>0</v>
      </c>
      <c r="G867" s="29">
        <f>'[1]A.P. A.TERMICO'!H302</f>
        <v>701858.45237723831</v>
      </c>
      <c r="H867" s="112">
        <f t="shared" si="94"/>
        <v>0</v>
      </c>
      <c r="I867" s="47"/>
      <c r="J867" s="114" t="e">
        <f t="shared" si="95"/>
        <v>#DIV/0!</v>
      </c>
    </row>
    <row r="868" spans="2:12" hidden="1" x14ac:dyDescent="0.25">
      <c r="B868" s="62"/>
      <c r="C868" s="52" t="s">
        <v>34</v>
      </c>
      <c r="D868" s="148" t="str">
        <f>'[1]A.P. A.TERMICO'!D313</f>
        <v>Equipo Bajo Perfil 3 TR - Inverter</v>
      </c>
      <c r="E868" s="27" t="s">
        <v>166</v>
      </c>
      <c r="F868" s="54">
        <f>[1]DATOS!E885</f>
        <v>0</v>
      </c>
      <c r="G868" s="29">
        <f>'[1]A.P. A.TERMICO'!H340</f>
        <v>635814.8681758102</v>
      </c>
      <c r="H868" s="112">
        <f t="shared" si="94"/>
        <v>0</v>
      </c>
      <c r="I868" s="47"/>
      <c r="J868" s="114" t="e">
        <f t="shared" si="95"/>
        <v>#DIV/0!</v>
      </c>
    </row>
    <row r="869" spans="2:12" hidden="1" x14ac:dyDescent="0.25">
      <c r="B869" s="62"/>
      <c r="C869" s="52" t="s">
        <v>35</v>
      </c>
      <c r="D869" s="148" t="str">
        <f>'[1]A.P. A.TERMICO'!D351</f>
        <v>Equipo Bajo Perfil 6 TR - Inverter</v>
      </c>
      <c r="E869" s="27" t="s">
        <v>166</v>
      </c>
      <c r="F869" s="54">
        <f>[1]DATOS!E886</f>
        <v>0</v>
      </c>
      <c r="G869" s="29">
        <f>'[1]A.P. A.TERMICO'!H378</f>
        <v>989933.68626141385</v>
      </c>
      <c r="H869" s="112">
        <f t="shared" si="94"/>
        <v>0</v>
      </c>
      <c r="I869" s="47"/>
      <c r="J869" s="114" t="e">
        <f t="shared" si="95"/>
        <v>#DIV/0!</v>
      </c>
    </row>
    <row r="870" spans="2:12" hidden="1" x14ac:dyDescent="0.25">
      <c r="B870" s="62"/>
      <c r="C870" s="52" t="s">
        <v>36</v>
      </c>
      <c r="D870" s="148" t="str">
        <f>'[1]A.P. A.TERMICO'!D389</f>
        <v>Equipo Bajo Perfil 7,5 TR - Inverter</v>
      </c>
      <c r="E870" s="27" t="s">
        <v>166</v>
      </c>
      <c r="F870" s="54">
        <f>[1]DATOS!E887</f>
        <v>0</v>
      </c>
      <c r="G870" s="29">
        <f>'[1]A.P. A.TERMICO'!H416</f>
        <v>1359886.5266367749</v>
      </c>
      <c r="H870" s="112">
        <f t="shared" si="94"/>
        <v>0</v>
      </c>
      <c r="I870" s="47"/>
      <c r="J870" s="114" t="e">
        <f t="shared" si="95"/>
        <v>#DIV/0!</v>
      </c>
    </row>
    <row r="871" spans="2:12" hidden="1" x14ac:dyDescent="0.25">
      <c r="B871" s="62"/>
      <c r="C871" s="52" t="s">
        <v>37</v>
      </c>
      <c r="D871" s="148" t="str">
        <f>'[1]A.P. A.TERMICO'!D427</f>
        <v>Equipo Bajo Perfil 10 TR - Inverter</v>
      </c>
      <c r="E871" s="27" t="s">
        <v>166</v>
      </c>
      <c r="F871" s="54">
        <f>[1]DATOS!E888</f>
        <v>0</v>
      </c>
      <c r="G871" s="29">
        <f>'[1]A.P. A.TERMICO'!H454</f>
        <v>1857309.4559696994</v>
      </c>
      <c r="H871" s="112">
        <f t="shared" si="94"/>
        <v>0</v>
      </c>
      <c r="I871" s="47"/>
      <c r="J871" s="114" t="e">
        <f t="shared" si="95"/>
        <v>#DIV/0!</v>
      </c>
    </row>
    <row r="872" spans="2:12" ht="25.5" hidden="1" customHeight="1" x14ac:dyDescent="0.25">
      <c r="B872" s="62"/>
      <c r="C872" s="52" t="s">
        <v>38</v>
      </c>
      <c r="D872" s="148" t="str">
        <f>'[1]A.P. A.TERMICO'!D465</f>
        <v>Equipo de Aire Acondicionado SPLIT CASSETTE inverter de embutir frio-calor por bomba 6000 frigorias/hora</v>
      </c>
      <c r="E872" s="27" t="s">
        <v>166</v>
      </c>
      <c r="F872" s="54">
        <f>[1]DATOS!E889</f>
        <v>0</v>
      </c>
      <c r="G872" s="29">
        <f>'[1]A.P. A.TERMICO'!H492</f>
        <v>506279.37926628836</v>
      </c>
      <c r="H872" s="112">
        <f t="shared" si="94"/>
        <v>0</v>
      </c>
      <c r="I872" s="47"/>
      <c r="J872" s="114" t="e">
        <f t="shared" si="95"/>
        <v>#DIV/0!</v>
      </c>
    </row>
    <row r="873" spans="2:12" ht="26.25" hidden="1" customHeight="1" x14ac:dyDescent="0.25">
      <c r="B873" s="62"/>
      <c r="C873" s="52" t="s">
        <v>39</v>
      </c>
      <c r="D873" s="148" t="str">
        <f>'[1]A.P. A.TERMICO'!D503</f>
        <v>Equipo de Aire Acondicionado SPLIT CASSETTE inverter de embutir frio-calor por bomba 9000 frigorias/hora</v>
      </c>
      <c r="E873" s="27" t="s">
        <v>166</v>
      </c>
      <c r="F873" s="54">
        <f>[1]DATOS!E890</f>
        <v>0</v>
      </c>
      <c r="G873" s="29">
        <f>'[1]A.P. A.TERMICO'!H530</f>
        <v>644606.98705947318</v>
      </c>
      <c r="H873" s="112">
        <f t="shared" si="94"/>
        <v>0</v>
      </c>
      <c r="I873" s="47"/>
      <c r="J873" s="114" t="e">
        <f t="shared" si="95"/>
        <v>#DIV/0!</v>
      </c>
    </row>
    <row r="874" spans="2:12" ht="27" hidden="1" customHeight="1" x14ac:dyDescent="0.25">
      <c r="B874" s="62"/>
      <c r="C874" s="52" t="s">
        <v>40</v>
      </c>
      <c r="D874" s="148" t="str">
        <f>'[1]A.P. A.TERMICO'!D541</f>
        <v>Equipo de Aire Acondicionado SPLIT CASSETTE inverter de embutir frio-calor por bomba 12000 frigorias/hora</v>
      </c>
      <c r="E874" s="27" t="s">
        <v>166</v>
      </c>
      <c r="F874" s="54">
        <f>[1]DATOS!E891</f>
        <v>0</v>
      </c>
      <c r="G874" s="29">
        <f>'[1]A.P. A.TERMICO'!H568</f>
        <v>898900.62816383329</v>
      </c>
      <c r="H874" s="112">
        <f t="shared" si="94"/>
        <v>0</v>
      </c>
      <c r="I874" s="47"/>
      <c r="J874" s="114" t="e">
        <f t="shared" si="95"/>
        <v>#DIV/0!</v>
      </c>
    </row>
    <row r="875" spans="2:12" x14ac:dyDescent="0.25">
      <c r="B875" s="62"/>
      <c r="C875" s="52" t="s">
        <v>41</v>
      </c>
      <c r="D875" s="148" t="str">
        <f>'[1]A.P. A.TERMICO'!D579</f>
        <v>Desagüe de condensado</v>
      </c>
      <c r="E875" s="27" t="s">
        <v>179</v>
      </c>
      <c r="F875" s="54">
        <v>1</v>
      </c>
      <c r="G875" s="29">
        <f>'[1]A.P. A.TERMICO'!H606</f>
        <v>0</v>
      </c>
      <c r="H875" s="112">
        <f t="shared" si="94"/>
        <v>0</v>
      </c>
      <c r="I875" s="47"/>
      <c r="J875" s="114"/>
    </row>
    <row r="876" spans="2:12" x14ac:dyDescent="0.25">
      <c r="B876" s="62"/>
      <c r="C876" s="52"/>
      <c r="D876" s="148"/>
      <c r="E876" s="27"/>
      <c r="F876" s="54"/>
      <c r="G876" s="29"/>
      <c r="H876" s="112"/>
      <c r="I876" s="47"/>
      <c r="J876" s="114"/>
    </row>
    <row r="877" spans="2:12" hidden="1" x14ac:dyDescent="0.25">
      <c r="B877" s="62" t="s">
        <v>309</v>
      </c>
      <c r="C877" s="169"/>
      <c r="D877" s="335" t="s">
        <v>310</v>
      </c>
      <c r="E877" s="336"/>
      <c r="F877" s="336"/>
      <c r="G877" s="337"/>
      <c r="H877" s="64"/>
      <c r="I877" s="65"/>
      <c r="J877" s="170"/>
      <c r="K877" s="319" t="s">
        <v>311</v>
      </c>
      <c r="L877" s="266"/>
    </row>
    <row r="878" spans="2:12" ht="27" hidden="1" customHeight="1" x14ac:dyDescent="0.25">
      <c r="B878" s="62"/>
      <c r="C878" s="52" t="s">
        <v>20</v>
      </c>
      <c r="D878" s="148" t="str">
        <f>'[1]A.P. A.TERMICO'!D619</f>
        <v>Conducción de aire  (incluye conductos, difusores y aislamiento)</v>
      </c>
      <c r="E878" s="27" t="s">
        <v>179</v>
      </c>
      <c r="F878" s="54">
        <f>[1]DATOS!E893</f>
        <v>0</v>
      </c>
      <c r="G878" s="29">
        <f>'[1]A.P. A.TERMICO'!H646</f>
        <v>0</v>
      </c>
      <c r="H878" s="112">
        <f t="shared" ref="H878" si="96">+F878*G878</f>
        <v>0</v>
      </c>
      <c r="I878" s="47"/>
      <c r="J878" s="114" t="e">
        <f>H878/$I$1044</f>
        <v>#DIV/0!</v>
      </c>
    </row>
    <row r="879" spans="2:12" hidden="1" x14ac:dyDescent="0.25">
      <c r="B879" s="62"/>
      <c r="C879" s="52"/>
      <c r="D879" s="148"/>
      <c r="E879" s="27"/>
      <c r="F879" s="54"/>
      <c r="G879" s="29"/>
      <c r="H879" s="112"/>
      <c r="I879" s="47"/>
      <c r="J879" s="114"/>
    </row>
    <row r="880" spans="2:12" hidden="1" x14ac:dyDescent="0.25">
      <c r="B880" s="62" t="s">
        <v>312</v>
      </c>
      <c r="C880" s="169"/>
      <c r="D880" s="335" t="s">
        <v>313</v>
      </c>
      <c r="E880" s="336"/>
      <c r="F880" s="336"/>
      <c r="G880" s="337"/>
      <c r="H880" s="64"/>
      <c r="I880" s="65"/>
      <c r="J880" s="170"/>
      <c r="K880" s="319" t="s">
        <v>314</v>
      </c>
      <c r="L880" s="266"/>
    </row>
    <row r="881" spans="2:10" ht="26.25" hidden="1" customHeight="1" x14ac:dyDescent="0.25">
      <c r="B881" s="62"/>
      <c r="C881" s="52" t="s">
        <v>20</v>
      </c>
      <c r="D881" s="148" t="str">
        <f>'[1]A.P. A.TERMICO'!D660</f>
        <v>Caldera individual para calef. c/ cuerpo CH Aº 15.000 Kcal/h - Bajo mesada tipo JIT - C-15</v>
      </c>
      <c r="E881" s="27" t="s">
        <v>179</v>
      </c>
      <c r="F881" s="54">
        <f>[1]DATOS!E904</f>
        <v>0</v>
      </c>
      <c r="G881" s="29">
        <f>'[1]A.P. A.TERMICO'!H692</f>
        <v>499158.81240377546</v>
      </c>
      <c r="H881" s="112">
        <f t="shared" ref="H881:H915" si="97">+F881*G881</f>
        <v>0</v>
      </c>
      <c r="I881" s="47"/>
      <c r="J881" s="114" t="e">
        <f t="shared" ref="J881:J915" si="98">H881/$I$1044</f>
        <v>#DIV/0!</v>
      </c>
    </row>
    <row r="882" spans="2:10" ht="26.25" hidden="1" customHeight="1" x14ac:dyDescent="0.25">
      <c r="B882" s="62"/>
      <c r="C882" s="52" t="s">
        <v>30</v>
      </c>
      <c r="D882" s="148" t="str">
        <f>'[1]A.P. A.TERMICO'!D703</f>
        <v>Caldera individual para calef. c/ cuerpo CH Aº 30.000 Kcal/h - Bajo mesada tipo JIT - C-30</v>
      </c>
      <c r="E882" s="27" t="s">
        <v>179</v>
      </c>
      <c r="F882" s="54">
        <f>[1]DATOS!E905</f>
        <v>0</v>
      </c>
      <c r="G882" s="29">
        <f>'[1]A.P. A.TERMICO'!H736</f>
        <v>562285.62199853419</v>
      </c>
      <c r="H882" s="112">
        <f t="shared" si="97"/>
        <v>0</v>
      </c>
      <c r="I882" s="47"/>
      <c r="J882" s="114" t="e">
        <f t="shared" si="98"/>
        <v>#DIV/0!</v>
      </c>
    </row>
    <row r="883" spans="2:10" ht="25.5" hidden="1" customHeight="1" x14ac:dyDescent="0.25">
      <c r="B883" s="62"/>
      <c r="C883" s="52" t="s">
        <v>31</v>
      </c>
      <c r="D883" s="148" t="str">
        <f>'[1]A.P. A.TERMICO'!D747</f>
        <v>Caldera individual para calef. c/ cuerpo CH Aº 40.000 Kcal/h - Bajo mesada tipo JIT - C-40</v>
      </c>
      <c r="E883" s="27" t="s">
        <v>179</v>
      </c>
      <c r="F883" s="54">
        <f>[1]DATOS!E906</f>
        <v>0</v>
      </c>
      <c r="G883" s="29">
        <f>'[1]A.P. A.TERMICO'!H780</f>
        <v>616216.6610882422</v>
      </c>
      <c r="H883" s="112">
        <f t="shared" si="97"/>
        <v>0</v>
      </c>
      <c r="I883" s="47"/>
      <c r="J883" s="114" t="e">
        <f t="shared" si="98"/>
        <v>#DIV/0!</v>
      </c>
    </row>
    <row r="884" spans="2:10" ht="26.25" hidden="1" customHeight="1" x14ac:dyDescent="0.25">
      <c r="B884" s="62"/>
      <c r="C884" s="52" t="s">
        <v>32</v>
      </c>
      <c r="D884" s="148" t="str">
        <f>'[1]A.P. A.TERMICO'!D791</f>
        <v>Caldera individual para calef. c/ cuerpo CH Aº 50.000 Kcal/h - Bajo mesada tipo JIT - C-50</v>
      </c>
      <c r="E884" s="27" t="s">
        <v>179</v>
      </c>
      <c r="F884" s="54">
        <f>[1]DATOS!E907</f>
        <v>0</v>
      </c>
      <c r="G884" s="29">
        <f>'[1]A.P. A.TERMICO'!H824</f>
        <v>704464.55835255096</v>
      </c>
      <c r="H884" s="112">
        <f t="shared" si="97"/>
        <v>0</v>
      </c>
      <c r="I884" s="47"/>
      <c r="J884" s="114" t="e">
        <f t="shared" si="98"/>
        <v>#DIV/0!</v>
      </c>
    </row>
    <row r="885" spans="2:10" ht="26.25" hidden="1" customHeight="1" x14ac:dyDescent="0.25">
      <c r="B885" s="62"/>
      <c r="C885" s="52" t="s">
        <v>34</v>
      </c>
      <c r="D885" s="148" t="str">
        <f>'[1]A.P. A.TERMICO'!D835</f>
        <v>Caldera individual para calef. c/ cuerpo Hº Fº 21.000 Kcal/h  - Bajo mesada Tipo JIT - F-21</v>
      </c>
      <c r="E885" s="27" t="s">
        <v>179</v>
      </c>
      <c r="F885" s="54">
        <f>[1]DATOS!E908</f>
        <v>0</v>
      </c>
      <c r="G885" s="29">
        <f>'[1]A.P. A.TERMICO'!H869</f>
        <v>546450.8820740938</v>
      </c>
      <c r="H885" s="112">
        <f t="shared" si="97"/>
        <v>0</v>
      </c>
      <c r="I885" s="47"/>
      <c r="J885" s="114" t="e">
        <f t="shared" si="98"/>
        <v>#DIV/0!</v>
      </c>
    </row>
    <row r="886" spans="2:10" ht="25.5" hidden="1" customHeight="1" x14ac:dyDescent="0.25">
      <c r="B886" s="62"/>
      <c r="C886" s="52" t="s">
        <v>35</v>
      </c>
      <c r="D886" s="148" t="str">
        <f>'[1]A.P. A.TERMICO'!D880</f>
        <v>Caldera individual para calef. c/ cuerpo Hº Fº 31.000 Kcal/h  - Bajo mesada Tipo JIT - F-31</v>
      </c>
      <c r="E886" s="27" t="s">
        <v>179</v>
      </c>
      <c r="F886" s="54">
        <f>[1]DATOS!E909</f>
        <v>0</v>
      </c>
      <c r="G886" s="29">
        <f>'[1]A.P. A.TERMICO'!H914</f>
        <v>648398.73823024728</v>
      </c>
      <c r="H886" s="112">
        <f t="shared" si="97"/>
        <v>0</v>
      </c>
      <c r="I886" s="47"/>
      <c r="J886" s="114" t="e">
        <f t="shared" si="98"/>
        <v>#DIV/0!</v>
      </c>
    </row>
    <row r="887" spans="2:10" ht="27.75" hidden="1" customHeight="1" x14ac:dyDescent="0.25">
      <c r="B887" s="62"/>
      <c r="C887" s="52" t="s">
        <v>36</v>
      </c>
      <c r="D887" s="148" t="str">
        <f>'[1]A.P. A.TERMICO'!D925</f>
        <v>Caldera individual para calef. c/ cuerpo Hº Fº 41.000 Kcal/h  - Bajo mesada Tipo JIT - F-41</v>
      </c>
      <c r="E887" s="27" t="s">
        <v>179</v>
      </c>
      <c r="F887" s="54">
        <f>[1]DATOS!E910</f>
        <v>0</v>
      </c>
      <c r="G887" s="29">
        <f>'[1]A.P. A.TERMICO'!H959</f>
        <v>738274.97347813949</v>
      </c>
      <c r="H887" s="112">
        <f t="shared" si="97"/>
        <v>0</v>
      </c>
      <c r="I887" s="47"/>
      <c r="J887" s="114" t="e">
        <f t="shared" si="98"/>
        <v>#DIV/0!</v>
      </c>
    </row>
    <row r="888" spans="2:10" ht="27" hidden="1" customHeight="1" x14ac:dyDescent="0.25">
      <c r="B888" s="62"/>
      <c r="C888" s="52" t="s">
        <v>37</v>
      </c>
      <c r="D888" s="148" t="str">
        <f>'[1]A.P. A.TERMICO'!D970</f>
        <v>Caldera individual para calef. c/ cuerpo Hº Fº 51.000 Kcal/h  - Bajo mesada Tipo JIT - F-51</v>
      </c>
      <c r="E888" s="27" t="s">
        <v>179</v>
      </c>
      <c r="F888" s="54">
        <f>[1]DATOS!E911</f>
        <v>0</v>
      </c>
      <c r="G888" s="29">
        <f>'[1]A.P. A.TERMICO'!H1004</f>
        <v>795690.42987601168</v>
      </c>
      <c r="H888" s="112">
        <f t="shared" si="97"/>
        <v>0</v>
      </c>
      <c r="I888" s="47"/>
      <c r="J888" s="114" t="e">
        <f t="shared" si="98"/>
        <v>#DIV/0!</v>
      </c>
    </row>
    <row r="889" spans="2:10" ht="25.5" hidden="1" customHeight="1" x14ac:dyDescent="0.25">
      <c r="B889" s="62"/>
      <c r="C889" s="52" t="s">
        <v>38</v>
      </c>
      <c r="D889" s="148" t="str">
        <f>'[1]A.P. A.TERMICO'!D1015</f>
        <v>Caldera individual para calef. C/ cuerpo Hº Fº 62.000 Kcal/h  - Bajo mesada Tipo JIT - F-62</v>
      </c>
      <c r="E889" s="27" t="s">
        <v>179</v>
      </c>
      <c r="F889" s="54">
        <f>[1]DATOS!E912</f>
        <v>0</v>
      </c>
      <c r="G889" s="29">
        <f>'[1]A.P. A.TERMICO'!H1049</f>
        <v>874855.79029370833</v>
      </c>
      <c r="H889" s="112">
        <f t="shared" si="97"/>
        <v>0</v>
      </c>
      <c r="I889" s="47"/>
      <c r="J889" s="114" t="e">
        <f t="shared" si="98"/>
        <v>#DIV/0!</v>
      </c>
    </row>
    <row r="890" spans="2:10" ht="26.25" hidden="1" customHeight="1" x14ac:dyDescent="0.25">
      <c r="B890" s="62"/>
      <c r="C890" s="52" t="s">
        <v>39</v>
      </c>
      <c r="D890" s="148" t="str">
        <f>'[1]A.P. A.TERMICO'!D1060</f>
        <v>Caldera individual para calef. C/ cuerpo Hº Fº 72.000 Kcal/h  - Bajo mesada Tipo JIT - F-72</v>
      </c>
      <c r="E890" s="27" t="s">
        <v>179</v>
      </c>
      <c r="F890" s="54">
        <f>[1]DATOS!E913</f>
        <v>0</v>
      </c>
      <c r="G890" s="29">
        <f>'[1]A.P. A.TERMICO'!H1094</f>
        <v>956477.25558983907</v>
      </c>
      <c r="H890" s="112">
        <f t="shared" si="97"/>
        <v>0</v>
      </c>
      <c r="I890" s="47"/>
      <c r="J890" s="114" t="e">
        <f t="shared" si="98"/>
        <v>#DIV/0!</v>
      </c>
    </row>
    <row r="891" spans="2:10" ht="27.75" hidden="1" customHeight="1" x14ac:dyDescent="0.25">
      <c r="B891" s="62"/>
      <c r="C891" s="52" t="s">
        <v>40</v>
      </c>
      <c r="D891" s="148" t="str">
        <f>'[1]A.P. A.TERMICO'!D1105</f>
        <v>Caldera individual para calef. C/ cuerpo Hº Fº 82.000 Kcal/h - Bajo mesada Tipo JIT - F-82</v>
      </c>
      <c r="E891" s="27" t="s">
        <v>179</v>
      </c>
      <c r="F891" s="54">
        <f>[1]DATOS!E914</f>
        <v>0</v>
      </c>
      <c r="G891" s="29">
        <f>'[1]A.P. A.TERMICO'!H1140</f>
        <v>1180435.8735585841</v>
      </c>
      <c r="H891" s="112">
        <f t="shared" si="97"/>
        <v>0</v>
      </c>
      <c r="I891" s="47"/>
      <c r="J891" s="114" t="e">
        <f t="shared" si="98"/>
        <v>#DIV/0!</v>
      </c>
    </row>
    <row r="892" spans="2:10" ht="27" hidden="1" customHeight="1" x14ac:dyDescent="0.25">
      <c r="B892" s="62"/>
      <c r="C892" s="52" t="s">
        <v>41</v>
      </c>
      <c r="D892" s="148" t="str">
        <f>'[1]A.P. A.TERMICO'!D1151</f>
        <v>Caldera individual para calef. C/ cuerpo Hº Fº 92.000 Kcal/h - Bajo mesada Tipo JIT - F-92</v>
      </c>
      <c r="E892" s="27" t="s">
        <v>179</v>
      </c>
      <c r="F892" s="54">
        <f>[1]DATOS!E915</f>
        <v>0</v>
      </c>
      <c r="G892" s="29">
        <f>'[1]A.P. A.TERMICO'!H1186</f>
        <v>1240828.6919559389</v>
      </c>
      <c r="H892" s="112">
        <f t="shared" si="97"/>
        <v>0</v>
      </c>
      <c r="I892" s="47"/>
      <c r="J892" s="114" t="e">
        <f t="shared" si="98"/>
        <v>#DIV/0!</v>
      </c>
    </row>
    <row r="893" spans="2:10" ht="27" hidden="1" customHeight="1" x14ac:dyDescent="0.25">
      <c r="B893" s="62"/>
      <c r="C893" s="52" t="s">
        <v>43</v>
      </c>
      <c r="D893" s="148" t="str">
        <f>'[1]A.P. A.TERMICO'!D1197</f>
        <v>Caldera individual para calef. C/ cuerpo Hº Fº 100.000 Kcal/h - Bajo mesada Tipo JIT - F-100</v>
      </c>
      <c r="E893" s="27" t="s">
        <v>179</v>
      </c>
      <c r="F893" s="54">
        <f>[1]DATOS!E916</f>
        <v>0</v>
      </c>
      <c r="G893" s="29">
        <f>'[1]A.P. A.TERMICO'!H1232</f>
        <v>1293664.8899806843</v>
      </c>
      <c r="H893" s="112">
        <f t="shared" si="97"/>
        <v>0</v>
      </c>
      <c r="I893" s="47"/>
      <c r="J893" s="114" t="e">
        <f t="shared" si="98"/>
        <v>#DIV/0!</v>
      </c>
    </row>
    <row r="894" spans="2:10" hidden="1" x14ac:dyDescent="0.25">
      <c r="B894" s="62"/>
      <c r="C894" s="52" t="s">
        <v>44</v>
      </c>
      <c r="D894" s="148" t="str">
        <f>'[1]A.P. A.TERMICO'!D1243</f>
        <v>Termostato de ambiente digital</v>
      </c>
      <c r="E894" s="27" t="s">
        <v>42</v>
      </c>
      <c r="F894" s="54">
        <f>[1]DATOS!E917</f>
        <v>0</v>
      </c>
      <c r="G894" s="29">
        <f>'[1]A.P. A.TERMICO'!H1265</f>
        <v>26231.518805996355</v>
      </c>
      <c r="H894" s="112">
        <f t="shared" si="97"/>
        <v>0</v>
      </c>
      <c r="I894" s="47"/>
      <c r="J894" s="114" t="e">
        <f t="shared" si="98"/>
        <v>#DIV/0!</v>
      </c>
    </row>
    <row r="895" spans="2:10" hidden="1" x14ac:dyDescent="0.25">
      <c r="B895" s="62"/>
      <c r="C895" s="52" t="s">
        <v>45</v>
      </c>
      <c r="D895" s="148" t="str">
        <f>'[1]A.P. A.TERMICO'!D1276</f>
        <v>Caño PPTF ALU 1/2"</v>
      </c>
      <c r="E895" s="27" t="s">
        <v>28</v>
      </c>
      <c r="F895" s="54">
        <f>[1]DATOS!E918</f>
        <v>0</v>
      </c>
      <c r="G895" s="29">
        <f>'[1]A.P. A.TERMICO'!H1298</f>
        <v>1647.7194192101967</v>
      </c>
      <c r="H895" s="112">
        <f t="shared" si="97"/>
        <v>0</v>
      </c>
      <c r="I895" s="47"/>
      <c r="J895" s="114" t="e">
        <f t="shared" si="98"/>
        <v>#DIV/0!</v>
      </c>
    </row>
    <row r="896" spans="2:10" hidden="1" x14ac:dyDescent="0.25">
      <c r="B896" s="62"/>
      <c r="C896" s="52" t="s">
        <v>46</v>
      </c>
      <c r="D896" s="148" t="str">
        <f>'[1]A.P. A.TERMICO'!D1309</f>
        <v>Caño PPTF ALU 3/4"</v>
      </c>
      <c r="E896" s="27" t="s">
        <v>28</v>
      </c>
      <c r="F896" s="54">
        <f>[1]DATOS!E919</f>
        <v>0</v>
      </c>
      <c r="G896" s="29">
        <f>'[1]A.P. A.TERMICO'!H1331</f>
        <v>2095.7932211391958</v>
      </c>
      <c r="H896" s="112">
        <f t="shared" si="97"/>
        <v>0</v>
      </c>
      <c r="I896" s="47"/>
      <c r="J896" s="114" t="e">
        <f t="shared" si="98"/>
        <v>#DIV/0!</v>
      </c>
    </row>
    <row r="897" spans="2:10" hidden="1" x14ac:dyDescent="0.25">
      <c r="B897" s="62"/>
      <c r="C897" s="52" t="s">
        <v>47</v>
      </c>
      <c r="D897" s="148" t="str">
        <f>'[1]A.P. A.TERMICO'!D1342</f>
        <v>Caño PPTF ALU 1"</v>
      </c>
      <c r="E897" s="27" t="s">
        <v>28</v>
      </c>
      <c r="F897" s="54">
        <f>[1]DATOS!E920</f>
        <v>0</v>
      </c>
      <c r="G897" s="29">
        <f>'[1]A.P. A.TERMICO'!H1364</f>
        <v>2845.4559469597075</v>
      </c>
      <c r="H897" s="112">
        <f t="shared" si="97"/>
        <v>0</v>
      </c>
      <c r="I897" s="47"/>
      <c r="J897" s="114" t="e">
        <f t="shared" si="98"/>
        <v>#DIV/0!</v>
      </c>
    </row>
    <row r="898" spans="2:10" hidden="1" x14ac:dyDescent="0.25">
      <c r="B898" s="62"/>
      <c r="C898" s="52" t="s">
        <v>48</v>
      </c>
      <c r="D898" s="148" t="str">
        <f>'[1]A.P. A.TERMICO'!D1375</f>
        <v>Caño PPTF ALU 11/4"</v>
      </c>
      <c r="E898" s="27" t="s">
        <v>28</v>
      </c>
      <c r="F898" s="54">
        <f>[1]DATOS!E921</f>
        <v>0</v>
      </c>
      <c r="G898" s="29">
        <f>'[1]A.P. A.TERMICO'!H1397</f>
        <v>3988.5009909116102</v>
      </c>
      <c r="H898" s="112">
        <f t="shared" si="97"/>
        <v>0</v>
      </c>
      <c r="I898" s="47"/>
      <c r="J898" s="114" t="e">
        <f t="shared" si="98"/>
        <v>#DIV/0!</v>
      </c>
    </row>
    <row r="899" spans="2:10" hidden="1" x14ac:dyDescent="0.25">
      <c r="B899" s="62"/>
      <c r="C899" s="52" t="s">
        <v>49</v>
      </c>
      <c r="D899" s="148" t="str">
        <f>'[1]A.P. A.TERMICO'!D1408</f>
        <v>Caño PPTF ALU 11/2"</v>
      </c>
      <c r="E899" s="27" t="s">
        <v>28</v>
      </c>
      <c r="F899" s="54">
        <f>[1]DATOS!E922</f>
        <v>0</v>
      </c>
      <c r="G899" s="29">
        <f>'[1]A.P. A.TERMICO'!H1430</f>
        <v>5042.6738701031218</v>
      </c>
      <c r="H899" s="112">
        <f t="shared" si="97"/>
        <v>0</v>
      </c>
      <c r="I899" s="47"/>
      <c r="J899" s="114" t="e">
        <f t="shared" si="98"/>
        <v>#DIV/0!</v>
      </c>
    </row>
    <row r="900" spans="2:10" hidden="1" x14ac:dyDescent="0.25">
      <c r="B900" s="62"/>
      <c r="C900" s="52" t="s">
        <v>50</v>
      </c>
      <c r="D900" s="148" t="str">
        <f>'[1]A.P. A.TERMICO'!D1441</f>
        <v>Caño PPTF ALU 2"</v>
      </c>
      <c r="E900" s="27" t="s">
        <v>28</v>
      </c>
      <c r="F900" s="54">
        <f>[1]DATOS!E923</f>
        <v>0</v>
      </c>
      <c r="G900" s="29">
        <f>'[1]A.P. A.TERMICO'!H1463</f>
        <v>6918.7514326553892</v>
      </c>
      <c r="H900" s="112">
        <f t="shared" si="97"/>
        <v>0</v>
      </c>
      <c r="I900" s="47"/>
      <c r="J900" s="114" t="e">
        <f t="shared" si="98"/>
        <v>#DIV/0!</v>
      </c>
    </row>
    <row r="901" spans="2:10" hidden="1" x14ac:dyDescent="0.25">
      <c r="B901" s="62"/>
      <c r="C901" s="52" t="s">
        <v>51</v>
      </c>
      <c r="D901" s="148" t="str">
        <f>'[1]A.P. A.TERMICO'!D1474</f>
        <v>Caño HIDROFLEX radiante 18 x 2 x 120</v>
      </c>
      <c r="E901" s="27" t="s">
        <v>315</v>
      </c>
      <c r="F901" s="54">
        <f>[1]DATOS!E924</f>
        <v>0</v>
      </c>
      <c r="G901" s="29">
        <f>'[1]A.P. A.TERMICO'!H1496</f>
        <v>26236.657452231579</v>
      </c>
      <c r="H901" s="112">
        <f t="shared" si="97"/>
        <v>0</v>
      </c>
      <c r="I901" s="47"/>
      <c r="J901" s="114" t="e">
        <f t="shared" si="98"/>
        <v>#DIV/0!</v>
      </c>
    </row>
    <row r="902" spans="2:10" hidden="1" x14ac:dyDescent="0.25">
      <c r="B902" s="62"/>
      <c r="C902" s="52" t="s">
        <v>52</v>
      </c>
      <c r="D902" s="148" t="str">
        <f>'[1]A.P. A.TERMICO'!D1507</f>
        <v>Caño HIDROFLEX radiante 18 x 2 x 200</v>
      </c>
      <c r="E902" s="27" t="s">
        <v>315</v>
      </c>
      <c r="F902" s="54">
        <f>[1]DATOS!E925</f>
        <v>0</v>
      </c>
      <c r="G902" s="29">
        <f>'[1]A.P. A.TERMICO'!H1529</f>
        <v>49721.313963479341</v>
      </c>
      <c r="H902" s="112">
        <f t="shared" si="97"/>
        <v>0</v>
      </c>
      <c r="I902" s="47"/>
      <c r="J902" s="114" t="e">
        <f t="shared" si="98"/>
        <v>#DIV/0!</v>
      </c>
    </row>
    <row r="903" spans="2:10" hidden="1" x14ac:dyDescent="0.25">
      <c r="B903" s="62"/>
      <c r="C903" s="52" t="s">
        <v>53</v>
      </c>
      <c r="D903" s="148" t="str">
        <f>'[1]A.P. A.TERMICO'!D1540</f>
        <v>Caño HIDROFLEX radiante 18 x 2 x 240</v>
      </c>
      <c r="E903" s="27" t="s">
        <v>315</v>
      </c>
      <c r="F903" s="54">
        <f>[1]DATOS!E926</f>
        <v>0</v>
      </c>
      <c r="G903" s="29">
        <f>'[1]A.P. A.TERMICO'!H1562</f>
        <v>60389.913247865603</v>
      </c>
      <c r="H903" s="112">
        <f t="shared" si="97"/>
        <v>0</v>
      </c>
      <c r="I903" s="47"/>
      <c r="J903" s="114" t="e">
        <f t="shared" si="98"/>
        <v>#DIV/0!</v>
      </c>
    </row>
    <row r="904" spans="2:10" hidden="1" x14ac:dyDescent="0.25">
      <c r="B904" s="62"/>
      <c r="C904" s="52" t="s">
        <v>167</v>
      </c>
      <c r="D904" s="148" t="str">
        <f>'[1]A.P. A.TERMICO'!D1573</f>
        <v>Caño HIDROFLEX radiante 18 x 2 x 400</v>
      </c>
      <c r="E904" s="27" t="s">
        <v>315</v>
      </c>
      <c r="F904" s="54">
        <f>[1]DATOS!E927</f>
        <v>0</v>
      </c>
      <c r="G904" s="29">
        <f>'[1]A.P. A.TERMICO'!H1595</f>
        <v>100650.67240855606</v>
      </c>
      <c r="H904" s="112">
        <f t="shared" si="97"/>
        <v>0</v>
      </c>
      <c r="I904" s="47"/>
      <c r="J904" s="114" t="e">
        <f t="shared" si="98"/>
        <v>#DIV/0!</v>
      </c>
    </row>
    <row r="905" spans="2:10" hidden="1" x14ac:dyDescent="0.25">
      <c r="B905" s="62"/>
      <c r="C905" s="52" t="s">
        <v>168</v>
      </c>
      <c r="D905" s="148" t="str">
        <f>'[1]A.P. A.TERMICO'!D1606</f>
        <v>Hidroflex kit colector con termostato 2 salidas</v>
      </c>
      <c r="E905" s="27" t="s">
        <v>166</v>
      </c>
      <c r="F905" s="54">
        <f>[1]DATOS!E928</f>
        <v>0</v>
      </c>
      <c r="G905" s="29">
        <f>'[1]A.P. A.TERMICO'!H1631</f>
        <v>110429.36749020054</v>
      </c>
      <c r="H905" s="112">
        <f t="shared" si="97"/>
        <v>0</v>
      </c>
      <c r="I905" s="47"/>
      <c r="J905" s="114" t="e">
        <f t="shared" si="98"/>
        <v>#DIV/0!</v>
      </c>
    </row>
    <row r="906" spans="2:10" hidden="1" x14ac:dyDescent="0.25">
      <c r="B906" s="62"/>
      <c r="C906" s="52" t="s">
        <v>180</v>
      </c>
      <c r="D906" s="148" t="str">
        <f>'[1]A.P. A.TERMICO'!D1642</f>
        <v>Hidroflex kit colector con termostato 3 salidas</v>
      </c>
      <c r="E906" s="27" t="s">
        <v>166</v>
      </c>
      <c r="F906" s="54">
        <f>[1]DATOS!E929</f>
        <v>0</v>
      </c>
      <c r="G906" s="29">
        <f>'[1]A.P. A.TERMICO'!H1667</f>
        <v>119277.30814404468</v>
      </c>
      <c r="H906" s="112">
        <f t="shared" si="97"/>
        <v>0</v>
      </c>
      <c r="I906" s="47"/>
      <c r="J906" s="114" t="e">
        <f t="shared" si="98"/>
        <v>#DIV/0!</v>
      </c>
    </row>
    <row r="907" spans="2:10" hidden="1" x14ac:dyDescent="0.25">
      <c r="B907" s="62"/>
      <c r="C907" s="52" t="s">
        <v>181</v>
      </c>
      <c r="D907" s="148" t="str">
        <f>'[1]A.P. A.TERMICO'!D1678</f>
        <v>Hidroflex kit colector con termostato 4 salidas</v>
      </c>
      <c r="E907" s="27" t="s">
        <v>166</v>
      </c>
      <c r="F907" s="54">
        <f>[1]DATOS!E930</f>
        <v>0</v>
      </c>
      <c r="G907" s="29">
        <f>'[1]A.P. A.TERMICO'!H1703</f>
        <v>128730.64239723327</v>
      </c>
      <c r="H907" s="112">
        <f t="shared" si="97"/>
        <v>0</v>
      </c>
      <c r="I907" s="47"/>
      <c r="J907" s="114" t="e">
        <f t="shared" si="98"/>
        <v>#DIV/0!</v>
      </c>
    </row>
    <row r="908" spans="2:10" hidden="1" x14ac:dyDescent="0.25">
      <c r="B908" s="62"/>
      <c r="C908" s="52" t="s">
        <v>182</v>
      </c>
      <c r="D908" s="148" t="str">
        <f>'[1]A.P. A.TERMICO'!D1714</f>
        <v>Hidroflex kit colector con termostato 5 salidas</v>
      </c>
      <c r="E908" s="27" t="s">
        <v>166</v>
      </c>
      <c r="F908" s="54">
        <f>[1]DATOS!E931</f>
        <v>0</v>
      </c>
      <c r="G908" s="29">
        <f>'[1]A.P. A.TERMICO'!H1739</f>
        <v>135706.7535918639</v>
      </c>
      <c r="H908" s="112">
        <f t="shared" si="97"/>
        <v>0</v>
      </c>
      <c r="I908" s="47"/>
      <c r="J908" s="114" t="e">
        <f t="shared" si="98"/>
        <v>#DIV/0!</v>
      </c>
    </row>
    <row r="909" spans="2:10" hidden="1" x14ac:dyDescent="0.25">
      <c r="B909" s="62"/>
      <c r="C909" s="52" t="s">
        <v>183</v>
      </c>
      <c r="D909" s="148" t="str">
        <f>'[1]A.P. A.TERMICO'!D1750</f>
        <v>Hidroflex kit colector con termostato 6 salidas</v>
      </c>
      <c r="E909" s="27" t="s">
        <v>166</v>
      </c>
      <c r="F909" s="54">
        <f>[1]DATOS!E932</f>
        <v>0</v>
      </c>
      <c r="G909" s="29">
        <f>'[1]A.P. A.TERMICO'!H1775</f>
        <v>148565.59335521323</v>
      </c>
      <c r="H909" s="112">
        <f t="shared" si="97"/>
        <v>0</v>
      </c>
      <c r="I909" s="47"/>
      <c r="J909" s="114" t="e">
        <f t="shared" si="98"/>
        <v>#DIV/0!</v>
      </c>
    </row>
    <row r="910" spans="2:10" ht="39" hidden="1" customHeight="1" x14ac:dyDescent="0.25">
      <c r="B910" s="62"/>
      <c r="C910" s="52" t="s">
        <v>184</v>
      </c>
      <c r="D910" s="148" t="str">
        <f>'[1]A.P. A.TERMICO'!D1786</f>
        <v>Materiales aislamiento y fijación de suelo radiante (poliestireno expandido 20 mm (20 Kg/m3) y malla cima 15x15 (4,2mm)</v>
      </c>
      <c r="E910" s="27" t="s">
        <v>24</v>
      </c>
      <c r="F910" s="54">
        <f>[1]DATOS!E933</f>
        <v>0</v>
      </c>
      <c r="G910" s="29">
        <f>'[1]A.P. A.TERMICO'!H1811</f>
        <v>2400.2427563145638</v>
      </c>
      <c r="H910" s="112">
        <f t="shared" si="97"/>
        <v>0</v>
      </c>
      <c r="I910" s="47"/>
      <c r="J910" s="114" t="e">
        <f t="shared" si="98"/>
        <v>#DIV/0!</v>
      </c>
    </row>
    <row r="911" spans="2:10" ht="38.25" hidden="1" customHeight="1" x14ac:dyDescent="0.25">
      <c r="B911" s="62"/>
      <c r="C911" s="52" t="s">
        <v>185</v>
      </c>
      <c r="D911" s="148" t="str">
        <f>'[1]A.P. A.TERMICO'!D1822</f>
        <v>Terminación s/suelo radiante - Mortero de asiento - Carpeta de concreto -50/60 mm - Mortero: 1:3:3 -Cemento-arena-canto rodado)</v>
      </c>
      <c r="E911" s="27" t="s">
        <v>24</v>
      </c>
      <c r="F911" s="54">
        <f>[1]DATOS!E934</f>
        <v>0</v>
      </c>
      <c r="G911" s="29">
        <f>'[1]A.P. A.TERMICO'!H1847</f>
        <v>3572.3702613291007</v>
      </c>
      <c r="H911" s="112">
        <f t="shared" si="97"/>
        <v>0</v>
      </c>
      <c r="I911" s="47"/>
      <c r="J911" s="114" t="e">
        <f t="shared" si="98"/>
        <v>#DIV/0!</v>
      </c>
    </row>
    <row r="912" spans="2:10" hidden="1" x14ac:dyDescent="0.25">
      <c r="B912" s="62"/>
      <c r="C912" s="52" t="s">
        <v>186</v>
      </c>
      <c r="D912" s="148" t="str">
        <f>'[1]A.P. A.TERMICO'!D1858</f>
        <v>Gabinetes para caldera</v>
      </c>
      <c r="E912" s="27" t="s">
        <v>166</v>
      </c>
      <c r="F912" s="54">
        <f>[1]DATOS!E935</f>
        <v>0</v>
      </c>
      <c r="G912" s="29">
        <f>'[1]A.P. A.TERMICO'!H1883</f>
        <v>28395.469649106195</v>
      </c>
      <c r="H912" s="112">
        <f t="shared" si="97"/>
        <v>0</v>
      </c>
      <c r="I912" s="47"/>
      <c r="J912" s="114" t="e">
        <f t="shared" si="98"/>
        <v>#DIV/0!</v>
      </c>
    </row>
    <row r="913" spans="2:12" hidden="1" x14ac:dyDescent="0.25">
      <c r="B913" s="62"/>
      <c r="C913" s="52" t="s">
        <v>187</v>
      </c>
      <c r="D913" s="148" t="str">
        <f>'[1]A.P. A.TERMICO'!D1894</f>
        <v xml:space="preserve">Piezas y accesorios PPTF </v>
      </c>
      <c r="E913" s="27" t="s">
        <v>179</v>
      </c>
      <c r="F913" s="54">
        <f>[1]DATOS!E936</f>
        <v>0</v>
      </c>
      <c r="G913" s="29">
        <f>'[1]A.P. A.TERMICO'!H1931</f>
        <v>0</v>
      </c>
      <c r="H913" s="112">
        <f t="shared" si="97"/>
        <v>0</v>
      </c>
      <c r="I913" s="47"/>
      <c r="J913" s="114" t="e">
        <f t="shared" si="98"/>
        <v>#DIV/0!</v>
      </c>
    </row>
    <row r="914" spans="2:12" hidden="1" x14ac:dyDescent="0.25">
      <c r="B914" s="62"/>
      <c r="C914" s="52" t="s">
        <v>188</v>
      </c>
      <c r="D914" s="148" t="str">
        <f>'[1]A.P. A.TERMICO'!D1942</f>
        <v>Elemento radiador 500/80 - 245 calorías</v>
      </c>
      <c r="E914" s="27" t="s">
        <v>166</v>
      </c>
      <c r="F914" s="54">
        <f>[1]DATOS!E937</f>
        <v>0</v>
      </c>
      <c r="G914" s="29">
        <f>'[1]A.P. A.TERMICO'!H1963</f>
        <v>8492.8054564829818</v>
      </c>
      <c r="H914" s="112">
        <f t="shared" si="97"/>
        <v>0</v>
      </c>
      <c r="I914" s="47"/>
      <c r="J914" s="114" t="e">
        <f t="shared" si="98"/>
        <v>#DIV/0!</v>
      </c>
    </row>
    <row r="915" spans="2:12" hidden="1" x14ac:dyDescent="0.25">
      <c r="B915" s="62"/>
      <c r="C915" s="52" t="s">
        <v>189</v>
      </c>
      <c r="D915" s="148" t="str">
        <f>'[1]A.P. A.TERMICO'!D1974</f>
        <v>Elementos para armado y conexión de radiadores</v>
      </c>
      <c r="E915" s="27" t="s">
        <v>166</v>
      </c>
      <c r="F915" s="54">
        <f>[1]DATOS!E938</f>
        <v>0</v>
      </c>
      <c r="G915" s="29">
        <f>'[1]A.P. A.TERMICO'!H1995</f>
        <v>11975.734693794173</v>
      </c>
      <c r="H915" s="112">
        <f t="shared" si="97"/>
        <v>0</v>
      </c>
      <c r="I915" s="47"/>
      <c r="J915" s="114" t="e">
        <f t="shared" si="98"/>
        <v>#DIV/0!</v>
      </c>
    </row>
    <row r="916" spans="2:12" hidden="1" x14ac:dyDescent="0.25">
      <c r="B916" s="62"/>
      <c r="C916" s="52"/>
      <c r="D916" s="148"/>
      <c r="E916" s="27"/>
      <c r="F916" s="54"/>
      <c r="G916" s="29"/>
      <c r="H916" s="112"/>
      <c r="I916" s="47"/>
      <c r="J916" s="114"/>
    </row>
    <row r="917" spans="2:12" hidden="1" x14ac:dyDescent="0.25">
      <c r="B917" s="62"/>
      <c r="C917" s="52"/>
      <c r="D917" s="148"/>
      <c r="E917" s="27"/>
      <c r="F917" s="54"/>
      <c r="G917" s="29"/>
      <c r="H917" s="112"/>
      <c r="I917" s="47"/>
      <c r="J917" s="114"/>
    </row>
    <row r="918" spans="2:12" ht="15.75" thickBot="1" x14ac:dyDescent="0.3">
      <c r="B918" s="331"/>
      <c r="C918" s="331"/>
      <c r="D918" s="331"/>
      <c r="E918" s="331"/>
      <c r="F918" s="331"/>
      <c r="G918" s="331"/>
      <c r="H918" s="331"/>
      <c r="I918" s="331"/>
      <c r="J918" s="331"/>
    </row>
    <row r="919" spans="2:12" ht="16.5" thickBot="1" x14ac:dyDescent="0.3">
      <c r="B919" s="171" t="s">
        <v>46</v>
      </c>
      <c r="C919" s="172"/>
      <c r="D919" s="341" t="s">
        <v>316</v>
      </c>
      <c r="E919" s="342"/>
      <c r="F919" s="342"/>
      <c r="G919" s="342"/>
      <c r="H919" s="343"/>
      <c r="I919" s="173">
        <f>SUM(H921:H948)</f>
        <v>0</v>
      </c>
      <c r="J919" s="14"/>
      <c r="K919" s="1" t="s">
        <v>22</v>
      </c>
    </row>
    <row r="920" spans="2:12" ht="15.75" x14ac:dyDescent="0.25">
      <c r="B920" s="62" t="s">
        <v>317</v>
      </c>
      <c r="C920" s="174"/>
      <c r="D920" s="344" t="s">
        <v>318</v>
      </c>
      <c r="E920" s="345"/>
      <c r="F920" s="345"/>
      <c r="G920" s="346"/>
      <c r="H920" s="175"/>
      <c r="I920" s="176"/>
      <c r="J920" s="177"/>
      <c r="K920" s="319" t="s">
        <v>319</v>
      </c>
      <c r="L920" s="266"/>
    </row>
    <row r="921" spans="2:12" hidden="1" x14ac:dyDescent="0.25">
      <c r="B921" s="51"/>
      <c r="C921" s="118" t="s">
        <v>20</v>
      </c>
      <c r="D921" s="178" t="str">
        <f>'[1]A.P. SEGURIDAD'!D6</f>
        <v>Boca de incendio</v>
      </c>
      <c r="E921" s="120" t="s">
        <v>162</v>
      </c>
      <c r="F921" s="54">
        <f>[1]DATOS!E963</f>
        <v>0</v>
      </c>
      <c r="G921" s="121">
        <f>'[1]A.P. SEGURIDAD'!H33</f>
        <v>130205.53040468015</v>
      </c>
      <c r="H921" s="179">
        <f>+F921*G921</f>
        <v>0</v>
      </c>
      <c r="I921" s="47"/>
      <c r="J921" s="180">
        <v>0</v>
      </c>
    </row>
    <row r="922" spans="2:12" hidden="1" x14ac:dyDescent="0.25">
      <c r="B922" s="51"/>
      <c r="C922" s="118" t="s">
        <v>30</v>
      </c>
      <c r="D922" s="178" t="str">
        <f>'[1]A.P. SEGURIDAD'!D44</f>
        <v>Boca de impulsión</v>
      </c>
      <c r="E922" s="120" t="s">
        <v>162</v>
      </c>
      <c r="F922" s="54">
        <f>[1]DATOS!E964</f>
        <v>0</v>
      </c>
      <c r="G922" s="121">
        <f>'[1]A.P. SEGURIDAD'!H65</f>
        <v>57517.849509033484</v>
      </c>
      <c r="H922" s="179">
        <f t="shared" ref="H922:H933" si="99">+F922*G922</f>
        <v>0</v>
      </c>
      <c r="I922" s="47"/>
      <c r="J922" s="180">
        <v>0</v>
      </c>
    </row>
    <row r="923" spans="2:12" hidden="1" x14ac:dyDescent="0.25">
      <c r="B923" s="51"/>
      <c r="C923" s="118" t="s">
        <v>31</v>
      </c>
      <c r="D923" s="178" t="str">
        <f>'[1]A.P. SEGURIDAD'!D76</f>
        <v>Balizado de sistema de bocas de impulsión</v>
      </c>
      <c r="E923" s="120" t="s">
        <v>162</v>
      </c>
      <c r="F923" s="54">
        <f>[1]DATOS!E965</f>
        <v>0</v>
      </c>
      <c r="G923" s="121">
        <f>'[1]A.P. SEGURIDAD'!H96</f>
        <v>1580.5765353067331</v>
      </c>
      <c r="H923" s="179">
        <f t="shared" si="99"/>
        <v>0</v>
      </c>
      <c r="I923" s="47"/>
      <c r="J923" s="180">
        <v>0</v>
      </c>
    </row>
    <row r="924" spans="2:12" hidden="1" x14ac:dyDescent="0.25">
      <c r="B924" s="51"/>
      <c r="C924" s="118" t="s">
        <v>32</v>
      </c>
      <c r="D924" s="178" t="str">
        <f>'[1]A.P. SEGURIDAD'!D107</f>
        <v>Balizado sistema extintores</v>
      </c>
      <c r="E924" s="120" t="s">
        <v>162</v>
      </c>
      <c r="F924" s="54">
        <f>[1]DATOS!E966</f>
        <v>0</v>
      </c>
      <c r="G924" s="121">
        <f>'[1]A.P. SEGURIDAD'!H127</f>
        <v>1580.5765353067331</v>
      </c>
      <c r="H924" s="179">
        <f t="shared" si="99"/>
        <v>0</v>
      </c>
      <c r="I924" s="47"/>
      <c r="J924" s="180">
        <v>0</v>
      </c>
    </row>
    <row r="925" spans="2:12" hidden="1" x14ac:dyDescent="0.25">
      <c r="B925" s="51"/>
      <c r="C925" s="118" t="s">
        <v>34</v>
      </c>
      <c r="D925" s="178" t="str">
        <f>'[1]A.P. SEGURIDAD'!D138</f>
        <v>Equipo de bombas Jockey según memoria</v>
      </c>
      <c r="E925" s="120" t="s">
        <v>162</v>
      </c>
      <c r="F925" s="54">
        <f>[1]DATOS!E967</f>
        <v>0</v>
      </c>
      <c r="G925" s="121">
        <f>'[1]A.P. SEGURIDAD'!H158</f>
        <v>2142917.0228173374</v>
      </c>
      <c r="H925" s="179">
        <f t="shared" si="99"/>
        <v>0</v>
      </c>
      <c r="I925" s="47"/>
      <c r="J925" s="180">
        <v>0</v>
      </c>
    </row>
    <row r="926" spans="2:12" hidden="1" x14ac:dyDescent="0.25">
      <c r="B926" s="51"/>
      <c r="C926" s="118" t="s">
        <v>35</v>
      </c>
      <c r="D926" s="178" t="str">
        <f>'[1]A.P. SEGURIDAD'!D169</f>
        <v>Cañería red de incendio Hº Gº</v>
      </c>
      <c r="E926" s="120" t="s">
        <v>179</v>
      </c>
      <c r="F926" s="54">
        <f>[1]DATOS!E968</f>
        <v>0</v>
      </c>
      <c r="G926" s="121">
        <f>'[1]A.P. SEGURIDAD'!H208</f>
        <v>0</v>
      </c>
      <c r="H926" s="179">
        <f t="shared" si="99"/>
        <v>0</v>
      </c>
      <c r="I926" s="47"/>
      <c r="J926" s="180">
        <v>0</v>
      </c>
    </row>
    <row r="927" spans="2:12" hidden="1" x14ac:dyDescent="0.25">
      <c r="B927" s="51"/>
      <c r="C927" s="118" t="s">
        <v>36</v>
      </c>
      <c r="D927" s="178" t="str">
        <f>'[1]A.P. SEGURIDAD'!D219</f>
        <v>Extintor CO2 3,5 kg</v>
      </c>
      <c r="E927" s="120" t="s">
        <v>162</v>
      </c>
      <c r="F927" s="54">
        <f>[1]DATOS!E969</f>
        <v>0</v>
      </c>
      <c r="G927" s="121">
        <f>'[1]A.P. SEGURIDAD'!H239</f>
        <v>42861.979253471327</v>
      </c>
      <c r="H927" s="179">
        <f t="shared" si="99"/>
        <v>0</v>
      </c>
      <c r="I927" s="47"/>
      <c r="J927" s="180">
        <v>0</v>
      </c>
    </row>
    <row r="928" spans="2:12" hidden="1" x14ac:dyDescent="0.25">
      <c r="B928" s="51"/>
      <c r="C928" s="118" t="s">
        <v>37</v>
      </c>
      <c r="D928" s="178" t="str">
        <f>'[1]A.P. SEGURIDAD'!D250</f>
        <v>Extintor CO2 10 kg con carro y gabinete</v>
      </c>
      <c r="E928" s="120" t="s">
        <v>162</v>
      </c>
      <c r="F928" s="54">
        <f>[1]DATOS!E970</f>
        <v>0</v>
      </c>
      <c r="G928" s="121">
        <f>'[1]A.P. SEGURIDAD'!H270</f>
        <v>63372.436107557332</v>
      </c>
      <c r="H928" s="179">
        <f t="shared" si="99"/>
        <v>0</v>
      </c>
      <c r="I928" s="47"/>
      <c r="J928" s="180">
        <v>0</v>
      </c>
    </row>
    <row r="929" spans="2:12" x14ac:dyDescent="0.25">
      <c r="B929" s="51"/>
      <c r="C929" s="118" t="s">
        <v>38</v>
      </c>
      <c r="D929" s="178" t="str">
        <f>'[1]A.P. SEGURIDAD'!D281</f>
        <v>Extintor ABC 5 kg</v>
      </c>
      <c r="E929" s="120" t="s">
        <v>162</v>
      </c>
      <c r="F929" s="54">
        <v>9</v>
      </c>
      <c r="G929" s="121">
        <v>0</v>
      </c>
      <c r="H929" s="179">
        <f t="shared" si="99"/>
        <v>0</v>
      </c>
      <c r="I929" s="47"/>
      <c r="J929" s="180"/>
    </row>
    <row r="930" spans="2:12" hidden="1" x14ac:dyDescent="0.25">
      <c r="B930" s="51"/>
      <c r="C930" s="118" t="s">
        <v>39</v>
      </c>
      <c r="D930" s="178" t="str">
        <f>'[1]A.P. SEGURIDAD'!D312</f>
        <v>Extintor HCFC 5 kg</v>
      </c>
      <c r="E930" s="120" t="s">
        <v>162</v>
      </c>
      <c r="F930" s="54">
        <f>[1]DATOS!E972</f>
        <v>0</v>
      </c>
      <c r="G930" s="121">
        <f>'[1]A.P. SEGURIDAD'!H332</f>
        <v>63432.308984587922</v>
      </c>
      <c r="H930" s="179">
        <f t="shared" si="99"/>
        <v>0</v>
      </c>
      <c r="I930" s="47"/>
      <c r="J930" s="180">
        <v>0</v>
      </c>
    </row>
    <row r="931" spans="2:12" hidden="1" x14ac:dyDescent="0.25">
      <c r="B931" s="51"/>
      <c r="C931" s="118" t="s">
        <v>40</v>
      </c>
      <c r="D931" s="178" t="str">
        <f>'[1]A.P. SEGURIDAD'!D343</f>
        <v>Extintor clase K  2,5 Kgr.</v>
      </c>
      <c r="E931" s="120" t="s">
        <v>162</v>
      </c>
      <c r="F931" s="54">
        <f>[1]DATOS!E973</f>
        <v>0</v>
      </c>
      <c r="G931" s="121">
        <f>'[1]A.P. SEGURIDAD'!H363</f>
        <v>49189.372344782911</v>
      </c>
      <c r="H931" s="179">
        <f t="shared" si="99"/>
        <v>0</v>
      </c>
      <c r="I931" s="47"/>
      <c r="J931" s="180">
        <v>0</v>
      </c>
    </row>
    <row r="932" spans="2:12" hidden="1" x14ac:dyDescent="0.25">
      <c r="B932" s="51"/>
      <c r="C932" s="118" t="s">
        <v>41</v>
      </c>
      <c r="D932" s="178" t="str">
        <f>'[1]A.P. SEGURIDAD'!D374</f>
        <v>Extintor clase K  5 Kgr.</v>
      </c>
      <c r="E932" s="120" t="s">
        <v>162</v>
      </c>
      <c r="F932" s="54">
        <f>[1]DATOS!E974</f>
        <v>0</v>
      </c>
      <c r="G932" s="121">
        <f>'[1]A.P. SEGURIDAD'!H394</f>
        <v>72444.432610659249</v>
      </c>
      <c r="H932" s="179">
        <f t="shared" si="99"/>
        <v>0</v>
      </c>
      <c r="I932" s="47"/>
      <c r="J932" s="180">
        <v>0</v>
      </c>
    </row>
    <row r="933" spans="2:12" x14ac:dyDescent="0.25">
      <c r="B933" s="51"/>
      <c r="C933" s="118" t="s">
        <v>43</v>
      </c>
      <c r="D933" s="178" t="str">
        <f>'[1]A.P. SEGURIDAD'!D405</f>
        <v>Gabinete para matafuego de 3,5 a 5 Kg</v>
      </c>
      <c r="E933" s="120" t="s">
        <v>162</v>
      </c>
      <c r="F933" s="54">
        <v>9</v>
      </c>
      <c r="G933" s="121">
        <v>0</v>
      </c>
      <c r="H933" s="179">
        <f t="shared" si="99"/>
        <v>0</v>
      </c>
      <c r="I933" s="47"/>
      <c r="J933" s="180"/>
    </row>
    <row r="934" spans="2:12" x14ac:dyDescent="0.25">
      <c r="B934" s="51"/>
      <c r="C934" s="118"/>
      <c r="D934" s="181"/>
      <c r="E934" s="120"/>
      <c r="F934" s="54"/>
      <c r="G934" s="121"/>
      <c r="H934" s="182"/>
      <c r="I934" s="47"/>
      <c r="J934" s="180"/>
    </row>
    <row r="935" spans="2:12" ht="15.75" hidden="1" x14ac:dyDescent="0.25">
      <c r="B935" s="62" t="s">
        <v>320</v>
      </c>
      <c r="C935" s="183"/>
      <c r="D935" s="338" t="s">
        <v>321</v>
      </c>
      <c r="E935" s="339"/>
      <c r="F935" s="339"/>
      <c r="G935" s="340"/>
      <c r="H935" s="184"/>
      <c r="I935" s="185"/>
      <c r="J935" s="186"/>
      <c r="K935" s="314" t="s">
        <v>322</v>
      </c>
      <c r="L935" s="266"/>
    </row>
    <row r="936" spans="2:12" hidden="1" x14ac:dyDescent="0.25">
      <c r="B936" s="51"/>
      <c r="C936" s="118" t="s">
        <v>20</v>
      </c>
      <c r="D936" s="119" t="str">
        <f>'[1]A.P. SEGURIDAD'!D439</f>
        <v>Central de control y alarma de incendio</v>
      </c>
      <c r="E936" s="120" t="s">
        <v>166</v>
      </c>
      <c r="F936" s="54">
        <f>[1]DATOS!E146</f>
        <v>0</v>
      </c>
      <c r="G936" s="121">
        <f>'[1]A.P. SEGURIDAD'!H463</f>
        <v>504842.47148837696</v>
      </c>
      <c r="H936" s="187">
        <f t="shared" ref="H936:H945" si="100">+F936*G936</f>
        <v>0</v>
      </c>
      <c r="I936" s="47"/>
      <c r="J936" s="180">
        <v>0</v>
      </c>
    </row>
    <row r="937" spans="2:12" hidden="1" x14ac:dyDescent="0.25">
      <c r="B937" s="51"/>
      <c r="C937" s="118" t="s">
        <v>30</v>
      </c>
      <c r="D937" s="119" t="str">
        <f>'[1]A.P. SEGURIDAD'!D474</f>
        <v>Detectores de humo y temperatura</v>
      </c>
      <c r="E937" s="120" t="s">
        <v>166</v>
      </c>
      <c r="F937" s="54">
        <f>[1]DATOS!E147</f>
        <v>0</v>
      </c>
      <c r="G937" s="121">
        <f>'[1]A.P. SEGURIDAD'!H498</f>
        <v>33293.719308803753</v>
      </c>
      <c r="H937" s="179">
        <f t="shared" si="100"/>
        <v>0</v>
      </c>
      <c r="I937" s="47"/>
      <c r="J937" s="180">
        <v>0</v>
      </c>
    </row>
    <row r="938" spans="2:12" hidden="1" x14ac:dyDescent="0.25">
      <c r="B938" s="51"/>
      <c r="C938" s="118" t="s">
        <v>31</v>
      </c>
      <c r="D938" s="119" t="str">
        <f>'[1]A.P. SEGURIDAD'!D509</f>
        <v>Detectores de gas (natural o licuado) y CO</v>
      </c>
      <c r="E938" s="120" t="s">
        <v>166</v>
      </c>
      <c r="F938" s="54">
        <f>[1]DATOS!E148</f>
        <v>0</v>
      </c>
      <c r="G938" s="121">
        <f>'[1]A.P. SEGURIDAD'!H533</f>
        <v>35853.671798555602</v>
      </c>
      <c r="H938" s="179">
        <f t="shared" si="100"/>
        <v>0</v>
      </c>
      <c r="I938" s="47"/>
      <c r="J938" s="180">
        <v>0</v>
      </c>
    </row>
    <row r="939" spans="2:12" hidden="1" x14ac:dyDescent="0.25">
      <c r="B939" s="51"/>
      <c r="C939" s="118" t="s">
        <v>32</v>
      </c>
      <c r="D939" s="119" t="str">
        <f>'[1]A.P. SEGURIDAD'!D544</f>
        <v>Sirena tipo "Notifier NS/BS"</v>
      </c>
      <c r="E939" s="120" t="s">
        <v>166</v>
      </c>
      <c r="F939" s="54">
        <f>[1]DATOS!E149</f>
        <v>0</v>
      </c>
      <c r="G939" s="121">
        <f>'[1]A.P. SEGURIDAD'!H568</f>
        <v>30088.57554114698</v>
      </c>
      <c r="H939" s="179">
        <f t="shared" si="100"/>
        <v>0</v>
      </c>
      <c r="I939" s="47"/>
      <c r="J939" s="180">
        <v>0</v>
      </c>
    </row>
    <row r="940" spans="2:12" ht="13.5" hidden="1" customHeight="1" x14ac:dyDescent="0.25">
      <c r="B940" s="51"/>
      <c r="C940" s="118" t="s">
        <v>34</v>
      </c>
      <c r="D940" s="181" t="str">
        <f>'[1]A.P. SEGURIDAD'!D579</f>
        <v>Pulsador tipo "Notifier AC"</v>
      </c>
      <c r="E940" s="120" t="s">
        <v>166</v>
      </c>
      <c r="F940" s="54">
        <f>[1]DATOS!E150</f>
        <v>0</v>
      </c>
      <c r="G940" s="121">
        <f>'[1]A.P. SEGURIDAD'!H603</f>
        <v>27462.983243965602</v>
      </c>
      <c r="H940" s="179">
        <f t="shared" si="100"/>
        <v>0</v>
      </c>
      <c r="I940" s="47"/>
      <c r="J940" s="180">
        <v>0</v>
      </c>
    </row>
    <row r="941" spans="2:12" ht="66" hidden="1" customHeight="1" x14ac:dyDescent="0.25">
      <c r="B941" s="51"/>
      <c r="C941" s="118" t="s">
        <v>35</v>
      </c>
      <c r="D941" s="119" t="str">
        <f>'[1]A.P. SEGURIDAD'!D614</f>
        <v>Central de Alarma 4 Zonas (Tipo X-28 "9004-MPX"), Panel de control Independiente con Teclado (PCS4-MPX), Llamador/Controlador Telefonico X-28 - Para Control Total Via telefonica - Modelo 2028-MPX, Detector de Corte de Linea Telefonica (DCL TEL-MPX),  Rece</v>
      </c>
      <c r="E941" s="120" t="s">
        <v>166</v>
      </c>
      <c r="F941" s="54">
        <f>[1]DATOS!E151</f>
        <v>0</v>
      </c>
      <c r="G941" s="121">
        <f>'[1]A.P. SEGURIDAD'!H638</f>
        <v>94114.727514787504</v>
      </c>
      <c r="H941" s="179">
        <f t="shared" si="100"/>
        <v>0</v>
      </c>
      <c r="I941" s="47"/>
      <c r="J941" s="180">
        <v>0</v>
      </c>
    </row>
    <row r="942" spans="2:12" hidden="1" x14ac:dyDescent="0.25">
      <c r="B942" s="51"/>
      <c r="C942" s="118" t="s">
        <v>36</v>
      </c>
      <c r="D942" s="119" t="str">
        <f>'[1]A.P. SEGURIDAD'!D649</f>
        <v>Sirena externa anti-desarme LQH</v>
      </c>
      <c r="E942" s="120" t="s">
        <v>166</v>
      </c>
      <c r="F942" s="54">
        <f>[1]DATOS!E152</f>
        <v>0</v>
      </c>
      <c r="G942" s="121">
        <f>'[1]A.P. SEGURIDAD'!H673</f>
        <v>28237.893602955643</v>
      </c>
      <c r="H942" s="179">
        <f t="shared" si="100"/>
        <v>0</v>
      </c>
      <c r="I942" s="47"/>
      <c r="J942" s="180">
        <v>0</v>
      </c>
    </row>
    <row r="943" spans="2:12" hidden="1" x14ac:dyDescent="0.25">
      <c r="B943" s="51"/>
      <c r="C943" s="118" t="s">
        <v>37</v>
      </c>
      <c r="D943" s="119" t="str">
        <f>'[1]A.P. SEGURIDAD'!D684</f>
        <v>Sirena interna S 22 M</v>
      </c>
      <c r="E943" s="120" t="s">
        <v>166</v>
      </c>
      <c r="F943" s="54">
        <f>[1]DATOS!E153</f>
        <v>0</v>
      </c>
      <c r="G943" s="121">
        <f>'[1]A.P. SEGURIDAD'!H708</f>
        <v>24603.798282336676</v>
      </c>
      <c r="H943" s="179">
        <f t="shared" si="100"/>
        <v>0</v>
      </c>
      <c r="I943" s="47"/>
      <c r="J943" s="180">
        <v>0</v>
      </c>
    </row>
    <row r="944" spans="2:12" hidden="1" x14ac:dyDescent="0.25">
      <c r="B944" s="51"/>
      <c r="C944" s="118" t="s">
        <v>38</v>
      </c>
      <c r="D944" s="119" t="str">
        <f>'[1]A.P. SEGURIDAD'!D719</f>
        <v>Sensor infrarrojo MD-70R</v>
      </c>
      <c r="E944" s="120" t="s">
        <v>166</v>
      </c>
      <c r="F944" s="54">
        <f>[1]DATOS!E154</f>
        <v>0</v>
      </c>
      <c r="G944" s="121">
        <f>'[1]A.P. SEGURIDAD'!H743</f>
        <v>28542.92523588756</v>
      </c>
      <c r="H944" s="179">
        <f t="shared" si="100"/>
        <v>0</v>
      </c>
      <c r="I944" s="47"/>
      <c r="J944" s="180">
        <v>0</v>
      </c>
    </row>
    <row r="945" spans="2:12" hidden="1" x14ac:dyDescent="0.25">
      <c r="B945" s="51"/>
      <c r="C945" s="118" t="s">
        <v>39</v>
      </c>
      <c r="D945" s="119" t="str">
        <f>'[1]A.P. SEGURIDAD'!D754</f>
        <v>Sensor micromagnético</v>
      </c>
      <c r="E945" s="120" t="s">
        <v>166</v>
      </c>
      <c r="F945" s="54">
        <f>[1]DATOS!E155</f>
        <v>0</v>
      </c>
      <c r="G945" s="121">
        <f>'[1]A.P. SEGURIDAD'!H778</f>
        <v>24779.92647088689</v>
      </c>
      <c r="H945" s="179">
        <f t="shared" si="100"/>
        <v>0</v>
      </c>
      <c r="I945" s="47"/>
      <c r="J945" s="180">
        <v>0</v>
      </c>
    </row>
    <row r="946" spans="2:12" x14ac:dyDescent="0.25">
      <c r="B946" s="51"/>
      <c r="C946" s="118"/>
      <c r="D946" s="119"/>
      <c r="E946" s="120"/>
      <c r="F946" s="54"/>
      <c r="G946" s="121"/>
      <c r="H946" s="179"/>
      <c r="I946" s="47"/>
      <c r="J946" s="180"/>
    </row>
    <row r="947" spans="2:12" ht="15.75" x14ac:dyDescent="0.25">
      <c r="B947" s="62" t="s">
        <v>323</v>
      </c>
      <c r="C947" s="183"/>
      <c r="D947" s="338" t="s">
        <v>324</v>
      </c>
      <c r="E947" s="336"/>
      <c r="F947" s="336"/>
      <c r="G947" s="336"/>
      <c r="H947" s="188"/>
      <c r="I947" s="185"/>
      <c r="J947" s="189"/>
    </row>
    <row r="948" spans="2:12" x14ac:dyDescent="0.25">
      <c r="B948" s="51"/>
      <c r="C948" s="118" t="s">
        <v>20</v>
      </c>
      <c r="D948" s="119" t="str">
        <f>'[1]A.P. SEGURIDAD'!D792</f>
        <v>Pararrayo de 5 puntas tipo Franklin con descarga a tierra</v>
      </c>
      <c r="E948" s="120" t="s">
        <v>162</v>
      </c>
      <c r="F948" s="54">
        <v>1</v>
      </c>
      <c r="G948" s="121">
        <v>0</v>
      </c>
      <c r="H948" s="187">
        <f>+F948*G948</f>
        <v>0</v>
      </c>
      <c r="I948" s="113"/>
      <c r="J948" s="180"/>
    </row>
    <row r="949" spans="2:12" ht="15.75" thickBot="1" x14ac:dyDescent="0.3">
      <c r="B949" s="168"/>
      <c r="C949" s="168"/>
      <c r="D949" s="168"/>
      <c r="E949" s="168"/>
      <c r="F949" s="168"/>
      <c r="G949" s="168"/>
      <c r="H949" s="168"/>
      <c r="I949" s="168"/>
      <c r="J949" s="168"/>
    </row>
    <row r="950" spans="2:12" ht="16.5" thickBot="1" x14ac:dyDescent="0.3">
      <c r="B950" s="11" t="s">
        <v>47</v>
      </c>
      <c r="C950" s="12"/>
      <c r="D950" s="315" t="s">
        <v>325</v>
      </c>
      <c r="E950" s="316"/>
      <c r="F950" s="316"/>
      <c r="G950" s="316"/>
      <c r="H950" s="317"/>
      <c r="I950" s="13">
        <f>SUM(H951:H961)</f>
        <v>0</v>
      </c>
      <c r="J950" s="14"/>
      <c r="K950" s="1" t="s">
        <v>22</v>
      </c>
    </row>
    <row r="951" spans="2:12" hidden="1" x14ac:dyDescent="0.25">
      <c r="B951" s="106"/>
      <c r="C951" s="190">
        <v>1</v>
      </c>
      <c r="D951" s="17" t="str">
        <f>'[1]A. DE PRECIOS CIVIL'!D11258</f>
        <v>Cristal Laminado de seguridad 3+3 mm - incoloro</v>
      </c>
      <c r="E951" s="18" t="s">
        <v>24</v>
      </c>
      <c r="F951" s="37"/>
      <c r="G951" s="20">
        <f>'[1]A. DE PRECIOS CIVIL'!H11280</f>
        <v>26105.653586283868</v>
      </c>
      <c r="H951" s="38">
        <f>F951*G951</f>
        <v>0</v>
      </c>
      <c r="I951" s="39"/>
      <c r="J951" s="40" t="e">
        <f t="shared" ref="J951:J959" si="101">H951/$I$1044</f>
        <v>#DIV/0!</v>
      </c>
      <c r="K951" s="319" t="s">
        <v>326</v>
      </c>
      <c r="L951" s="266"/>
    </row>
    <row r="952" spans="2:12" hidden="1" x14ac:dyDescent="0.25">
      <c r="B952" s="108"/>
      <c r="C952" s="191">
        <f>C951+1</f>
        <v>2</v>
      </c>
      <c r="D952" s="109" t="str">
        <f>'[1]A. DE PRECIOS CIVIL'!D11291</f>
        <v>Doble vidriado hermetico 3+3/9/3+3 - incoloro</v>
      </c>
      <c r="E952" s="82" t="s">
        <v>24</v>
      </c>
      <c r="F952" s="44"/>
      <c r="G952" s="45">
        <f>'[1]A. DE PRECIOS CIVIL'!H11313</f>
        <v>50928.92841242491</v>
      </c>
      <c r="H952" s="55">
        <f t="shared" ref="H952:H959" si="102">F952*G952</f>
        <v>0</v>
      </c>
      <c r="I952" s="47"/>
      <c r="J952" s="48" t="e">
        <f t="shared" si="101"/>
        <v>#DIV/0!</v>
      </c>
    </row>
    <row r="953" spans="2:12" hidden="1" x14ac:dyDescent="0.25">
      <c r="B953" s="108"/>
      <c r="C953" s="191">
        <f t="shared" ref="C953:C959" si="103">C952+1</f>
        <v>3</v>
      </c>
      <c r="D953" s="109" t="str">
        <f>'[1]A. DE PRECIOS CIVIL'!D11324</f>
        <v xml:space="preserve">Triples transparentes Float  4mm </v>
      </c>
      <c r="E953" s="82" t="s">
        <v>24</v>
      </c>
      <c r="F953" s="44"/>
      <c r="G953" s="45">
        <f>'[1]A. DE PRECIOS CIVIL'!H11346</f>
        <v>13989.729235806453</v>
      </c>
      <c r="H953" s="55">
        <f t="shared" si="102"/>
        <v>0</v>
      </c>
      <c r="I953" s="47"/>
      <c r="J953" s="48" t="e">
        <f t="shared" si="101"/>
        <v>#DIV/0!</v>
      </c>
    </row>
    <row r="954" spans="2:12" x14ac:dyDescent="0.25">
      <c r="B954" s="108"/>
      <c r="C954" s="191">
        <f t="shared" si="103"/>
        <v>4</v>
      </c>
      <c r="D954" s="109" t="str">
        <f>'[1]A. DE PRECIOS CIVIL'!D11357</f>
        <v>Espejos 6mm</v>
      </c>
      <c r="E954" s="82" t="s">
        <v>24</v>
      </c>
      <c r="F954" s="44">
        <v>12</v>
      </c>
      <c r="G954" s="45">
        <v>0</v>
      </c>
      <c r="H954" s="55">
        <f t="shared" si="102"/>
        <v>0</v>
      </c>
      <c r="I954" s="47"/>
      <c r="J954" s="48"/>
    </row>
    <row r="955" spans="2:12" hidden="1" x14ac:dyDescent="0.25">
      <c r="B955" s="108"/>
      <c r="C955" s="191">
        <f t="shared" si="103"/>
        <v>5</v>
      </c>
      <c r="D955" s="109" t="str">
        <f>'[1]A. DE PRECIOS CIVIL'!D11390</f>
        <v xml:space="preserve">Vidrio Armado 6mm </v>
      </c>
      <c r="E955" s="82" t="s">
        <v>24</v>
      </c>
      <c r="F955" s="44"/>
      <c r="G955" s="45">
        <f>'[1]A. DE PRECIOS CIVIL'!H11412</f>
        <v>12328.640785142708</v>
      </c>
      <c r="H955" s="55">
        <f t="shared" si="102"/>
        <v>0</v>
      </c>
      <c r="I955" s="47"/>
      <c r="J955" s="48" t="e">
        <f t="shared" si="101"/>
        <v>#DIV/0!</v>
      </c>
    </row>
    <row r="956" spans="2:12" hidden="1" x14ac:dyDescent="0.25">
      <c r="B956" s="108"/>
      <c r="C956" s="191">
        <f t="shared" si="103"/>
        <v>6</v>
      </c>
      <c r="D956" s="109" t="str">
        <f>'[1]A. DE PRECIOS CIVIL'!D11423</f>
        <v>Policarbonato 4mm alveolar - Incoloro</v>
      </c>
      <c r="E956" s="82" t="s">
        <v>24</v>
      </c>
      <c r="F956" s="44"/>
      <c r="G956" s="45">
        <f>'[1]A. DE PRECIOS CIVIL'!H11445</f>
        <v>3838.6773917087457</v>
      </c>
      <c r="H956" s="55">
        <f t="shared" si="102"/>
        <v>0</v>
      </c>
      <c r="I956" s="47"/>
      <c r="J956" s="48" t="e">
        <f t="shared" si="101"/>
        <v>#DIV/0!</v>
      </c>
    </row>
    <row r="957" spans="2:12" hidden="1" x14ac:dyDescent="0.25">
      <c r="B957" s="108"/>
      <c r="C957" s="191">
        <f t="shared" si="103"/>
        <v>7</v>
      </c>
      <c r="D957" s="109" t="str">
        <f>'[1]A. DE PRECIOS CIVIL'!D11456</f>
        <v>Policarbonato 6mm alveolar - Incoloro</v>
      </c>
      <c r="E957" s="82" t="s">
        <v>24</v>
      </c>
      <c r="F957" s="44"/>
      <c r="G957" s="45">
        <f>'[1]A. DE PRECIOS CIVIL'!H11478</f>
        <v>3101.7944383824579</v>
      </c>
      <c r="H957" s="55">
        <f t="shared" si="102"/>
        <v>0</v>
      </c>
      <c r="I957" s="47"/>
      <c r="J957" s="48" t="e">
        <f t="shared" si="101"/>
        <v>#DIV/0!</v>
      </c>
    </row>
    <row r="958" spans="2:12" hidden="1" x14ac:dyDescent="0.25">
      <c r="B958" s="108"/>
      <c r="C958" s="191">
        <f t="shared" si="103"/>
        <v>8</v>
      </c>
      <c r="D958" s="109" t="str">
        <f>'[1]A. DE PRECIOS CIVIL'!D11489</f>
        <v>Policarbonato 8mm alveolar - Incoloro</v>
      </c>
      <c r="E958" s="82" t="s">
        <v>24</v>
      </c>
      <c r="F958" s="44"/>
      <c r="G958" s="45">
        <f>'[1]A. DE PRECIOS CIVIL'!H11511</f>
        <v>3171.3477742574796</v>
      </c>
      <c r="H958" s="55">
        <f t="shared" si="102"/>
        <v>0</v>
      </c>
      <c r="I958" s="47"/>
      <c r="J958" s="48" t="e">
        <f t="shared" si="101"/>
        <v>#DIV/0!</v>
      </c>
    </row>
    <row r="959" spans="2:12" hidden="1" x14ac:dyDescent="0.25">
      <c r="B959" s="108"/>
      <c r="C959" s="191">
        <f t="shared" si="103"/>
        <v>9</v>
      </c>
      <c r="D959" s="109" t="str">
        <f>'[1]A. DE PRECIOS CIVIL'!D11522</f>
        <v>Policarbonato 10mm alveolar - Incoloro</v>
      </c>
      <c r="E959" s="82" t="s">
        <v>24</v>
      </c>
      <c r="F959" s="44"/>
      <c r="G959" s="45">
        <f>'[1]A. DE PRECIOS CIVIL'!H11544</f>
        <v>3240.8802202927459</v>
      </c>
      <c r="H959" s="55">
        <f t="shared" si="102"/>
        <v>0</v>
      </c>
      <c r="I959" s="47"/>
      <c r="J959" s="48" t="e">
        <f t="shared" si="101"/>
        <v>#DIV/0!</v>
      </c>
    </row>
    <row r="960" spans="2:12" hidden="1" x14ac:dyDescent="0.25">
      <c r="B960" s="108"/>
      <c r="C960" s="191"/>
      <c r="D960" s="109"/>
      <c r="E960" s="82"/>
      <c r="F960" s="44"/>
      <c r="G960" s="45"/>
      <c r="H960" s="55"/>
      <c r="I960" s="47"/>
      <c r="J960" s="48"/>
    </row>
    <row r="961" spans="2:12" hidden="1" x14ac:dyDescent="0.25">
      <c r="B961" s="108"/>
      <c r="C961" s="191"/>
      <c r="D961" s="109"/>
      <c r="E961" s="82"/>
      <c r="F961" s="44"/>
      <c r="G961" s="45"/>
      <c r="H961" s="55"/>
      <c r="I961" s="47"/>
      <c r="J961" s="48"/>
    </row>
    <row r="962" spans="2:12" ht="15.75" thickBot="1" x14ac:dyDescent="0.3">
      <c r="B962" s="168"/>
      <c r="C962" s="168"/>
      <c r="D962" s="168"/>
      <c r="E962" s="168"/>
      <c r="F962" s="168"/>
      <c r="G962" s="168"/>
      <c r="H962" s="168"/>
      <c r="I962" s="168"/>
      <c r="J962" s="168"/>
    </row>
    <row r="963" spans="2:12" ht="16.5" thickBot="1" x14ac:dyDescent="0.3">
      <c r="B963" s="11" t="s">
        <v>48</v>
      </c>
      <c r="C963" s="12"/>
      <c r="D963" s="315" t="s">
        <v>327</v>
      </c>
      <c r="E963" s="316"/>
      <c r="F963" s="316"/>
      <c r="G963" s="316"/>
      <c r="H963" s="317"/>
      <c r="I963" s="13">
        <f>SUM(H964:H985)</f>
        <v>0</v>
      </c>
      <c r="J963" s="14"/>
      <c r="K963" s="1" t="s">
        <v>22</v>
      </c>
    </row>
    <row r="964" spans="2:12" x14ac:dyDescent="0.25">
      <c r="B964" s="106"/>
      <c r="C964" s="190">
        <v>1</v>
      </c>
      <c r="D964" s="192" t="str">
        <f>'[1]A. DE PRECIOS CIVIL'!D11557</f>
        <v>Muros interiores con Latex</v>
      </c>
      <c r="E964" s="18" t="s">
        <v>24</v>
      </c>
      <c r="F964" s="37">
        <v>1980</v>
      </c>
      <c r="G964" s="20">
        <v>0</v>
      </c>
      <c r="H964" s="193">
        <f t="shared" ref="H964:H983" si="104">F964*G964</f>
        <v>0</v>
      </c>
      <c r="I964" s="194"/>
      <c r="J964" s="195"/>
      <c r="K964" s="319" t="s">
        <v>328</v>
      </c>
      <c r="L964" s="266"/>
    </row>
    <row r="965" spans="2:12" x14ac:dyDescent="0.25">
      <c r="B965" s="108"/>
      <c r="C965" s="196">
        <v>2</v>
      </c>
      <c r="D965" s="47" t="str">
        <f>'[1]A. DE PRECIOS CIVIL'!D11590</f>
        <v>Muros exteriores con Latex</v>
      </c>
      <c r="E965" s="27" t="s">
        <v>24</v>
      </c>
      <c r="F965" s="54">
        <v>600</v>
      </c>
      <c r="G965" s="29">
        <v>0</v>
      </c>
      <c r="H965" s="55">
        <f t="shared" si="104"/>
        <v>0</v>
      </c>
      <c r="I965" s="47"/>
      <c r="J965" s="48"/>
    </row>
    <row r="966" spans="2:12" x14ac:dyDescent="0.25">
      <c r="B966" s="108"/>
      <c r="C966" s="196">
        <f>C965+1</f>
        <v>3</v>
      </c>
      <c r="D966" s="47" t="str">
        <f>'[1]A. DE PRECIOS CIVIL'!D11623</f>
        <v>Cielorrasos con Latex</v>
      </c>
      <c r="E966" s="27" t="s">
        <v>24</v>
      </c>
      <c r="F966" s="54">
        <v>202</v>
      </c>
      <c r="G966" s="29">
        <v>0</v>
      </c>
      <c r="H966" s="55">
        <f t="shared" si="104"/>
        <v>0</v>
      </c>
      <c r="I966" s="47"/>
      <c r="J966" s="48"/>
    </row>
    <row r="967" spans="2:12" hidden="1" x14ac:dyDescent="0.25">
      <c r="B967" s="108"/>
      <c r="C967" s="196">
        <f t="shared" ref="C967:C983" si="105">C966+1</f>
        <v>4</v>
      </c>
      <c r="D967" s="47" t="str">
        <f>'[1]A. DE PRECIOS CIVIL'!D11656</f>
        <v>Impregnante protector insecticida p/madera (ambas caras)</v>
      </c>
      <c r="E967" s="27" t="s">
        <v>24</v>
      </c>
      <c r="F967" s="54"/>
      <c r="G967" s="29">
        <f>'[1]A. DE PRECIOS CIVIL'!H11678</f>
        <v>1556.3943529116773</v>
      </c>
      <c r="H967" s="55">
        <f t="shared" si="104"/>
        <v>0</v>
      </c>
      <c r="I967" s="47"/>
      <c r="J967" s="48" t="e">
        <f t="shared" ref="J967:J983" si="106">H967/$I$1044</f>
        <v>#DIV/0!</v>
      </c>
    </row>
    <row r="968" spans="2:12" hidden="1" x14ac:dyDescent="0.25">
      <c r="B968" s="108"/>
      <c r="C968" s="196">
        <f t="shared" si="105"/>
        <v>5</v>
      </c>
      <c r="D968" s="47" t="str">
        <f>'[1]A. DE PRECIOS CIVIL'!D11689</f>
        <v>Cielorrasos de madera con barniz ignifugo</v>
      </c>
      <c r="E968" s="27" t="s">
        <v>24</v>
      </c>
      <c r="F968" s="54"/>
      <c r="G968" s="29">
        <f>'[1]A. DE PRECIOS CIVIL'!H11711</f>
        <v>2661.3830386208865</v>
      </c>
      <c r="H968" s="55">
        <f t="shared" si="104"/>
        <v>0</v>
      </c>
      <c r="I968" s="47"/>
      <c r="J968" s="48" t="e">
        <f t="shared" si="106"/>
        <v>#DIV/0!</v>
      </c>
    </row>
    <row r="969" spans="2:12" hidden="1" x14ac:dyDescent="0.25">
      <c r="B969" s="108"/>
      <c r="C969" s="196">
        <f t="shared" si="105"/>
        <v>6</v>
      </c>
      <c r="D969" s="47" t="str">
        <f>'[1]A. DE PRECIOS CIVIL'!D11722</f>
        <v>Carpintería de madera con barniz marino</v>
      </c>
      <c r="E969" s="27" t="s">
        <v>24</v>
      </c>
      <c r="F969" s="54"/>
      <c r="G969" s="29">
        <f>'[1]A. DE PRECIOS CIVIL'!H11744</f>
        <v>3203.5618838169994</v>
      </c>
      <c r="H969" s="55">
        <f t="shared" si="104"/>
        <v>0</v>
      </c>
      <c r="I969" s="47"/>
      <c r="J969" s="48" t="e">
        <f t="shared" si="106"/>
        <v>#DIV/0!</v>
      </c>
    </row>
    <row r="970" spans="2:12" ht="26.25" hidden="1" x14ac:dyDescent="0.25">
      <c r="B970" s="108"/>
      <c r="C970" s="196">
        <f t="shared" si="105"/>
        <v>7</v>
      </c>
      <c r="D970" s="197" t="str">
        <f>'[1]A. DE PRECIOS CIVIL'!D11755</f>
        <v>Carpintería de madera al esmalte sintetico (se considera una mano de fondo, una de imprimación y tres de esmalte)</v>
      </c>
      <c r="E970" s="27" t="s">
        <v>24</v>
      </c>
      <c r="F970" s="54"/>
      <c r="G970" s="29">
        <f>'[1]A. DE PRECIOS CIVIL'!H11777</f>
        <v>3879.6277883163202</v>
      </c>
      <c r="H970" s="55">
        <f t="shared" si="104"/>
        <v>0</v>
      </c>
      <c r="I970" s="47"/>
      <c r="J970" s="48" t="e">
        <f t="shared" si="106"/>
        <v>#DIV/0!</v>
      </c>
    </row>
    <row r="971" spans="2:12" hidden="1" x14ac:dyDescent="0.25">
      <c r="B971" s="108"/>
      <c r="C971" s="196">
        <f t="shared" si="105"/>
        <v>8</v>
      </c>
      <c r="D971" s="47" t="str">
        <f>'[1]A. DE PRECIOS CIVIL'!D11788</f>
        <v>Carpintería metálica con esmalte sintético y antióxido</v>
      </c>
      <c r="E971" s="27" t="s">
        <v>24</v>
      </c>
      <c r="F971" s="54"/>
      <c r="G971" s="29">
        <f>'[1]A. DE PRECIOS CIVIL'!H11810</f>
        <v>3052.2028585160174</v>
      </c>
      <c r="H971" s="55">
        <f t="shared" si="104"/>
        <v>0</v>
      </c>
      <c r="I971" s="47"/>
      <c r="J971" s="48" t="e">
        <f t="shared" si="106"/>
        <v>#DIV/0!</v>
      </c>
    </row>
    <row r="972" spans="2:12" hidden="1" x14ac:dyDescent="0.25">
      <c r="B972" s="108"/>
      <c r="C972" s="196">
        <f t="shared" si="105"/>
        <v>9</v>
      </c>
      <c r="D972" s="47" t="str">
        <f>'[1]A. DE PRECIOS CIVIL'!D11821</f>
        <v xml:space="preserve">Pintura asfáltica impermeabilizante  </v>
      </c>
      <c r="E972" s="27" t="s">
        <v>24</v>
      </c>
      <c r="F972" s="54"/>
      <c r="G972" s="29">
        <f>'[1]A. DE PRECIOS CIVIL'!H11840</f>
        <v>2114.9177815688895</v>
      </c>
      <c r="H972" s="55">
        <f t="shared" si="104"/>
        <v>0</v>
      </c>
      <c r="I972" s="47"/>
      <c r="J972" s="48" t="e">
        <f t="shared" si="106"/>
        <v>#DIV/0!</v>
      </c>
    </row>
    <row r="973" spans="2:12" hidden="1" x14ac:dyDescent="0.25">
      <c r="B973" s="108"/>
      <c r="C973" s="196">
        <f t="shared" si="105"/>
        <v>10</v>
      </c>
      <c r="D973" s="47" t="str">
        <f>'[1]A. DE PRECIOS CIVIL'!D11851</f>
        <v xml:space="preserve">Frisos al esmalte sintético en muros </v>
      </c>
      <c r="E973" s="27" t="s">
        <v>24</v>
      </c>
      <c r="F973" s="54"/>
      <c r="G973" s="29">
        <f>'[1]A. DE PRECIOS CIVIL'!H11873</f>
        <v>2306.7902432963779</v>
      </c>
      <c r="H973" s="55">
        <f t="shared" si="104"/>
        <v>0</v>
      </c>
      <c r="I973" s="47"/>
      <c r="J973" s="48" t="e">
        <f t="shared" si="106"/>
        <v>#DIV/0!</v>
      </c>
    </row>
    <row r="974" spans="2:12" hidden="1" x14ac:dyDescent="0.25">
      <c r="B974" s="108"/>
      <c r="C974" s="196">
        <f t="shared" si="105"/>
        <v>11</v>
      </c>
      <c r="D974" s="47" t="str">
        <f>'[1]A. DE PRECIOS CIVIL'!D11884</f>
        <v>Pintura Siliconada en Ladrillo Visto / Hormigón Visto</v>
      </c>
      <c r="E974" s="27" t="s">
        <v>24</v>
      </c>
      <c r="F974" s="54"/>
      <c r="G974" s="29">
        <f>'[1]A. DE PRECIOS CIVIL'!H11906</f>
        <v>2397.8313284977639</v>
      </c>
      <c r="H974" s="55">
        <f t="shared" si="104"/>
        <v>0</v>
      </c>
      <c r="I974" s="47"/>
      <c r="J974" s="48" t="e">
        <f t="shared" si="106"/>
        <v>#DIV/0!</v>
      </c>
    </row>
    <row r="975" spans="2:12" ht="26.25" hidden="1" x14ac:dyDescent="0.25">
      <c r="B975" s="108"/>
      <c r="C975" s="196">
        <f t="shared" si="105"/>
        <v>12</v>
      </c>
      <c r="D975" s="197" t="str">
        <f>'[1]A. DE PRECIOS CIVIL'!D11917</f>
        <v>Impermeabilización de Revestimiento tipo S.Iggam, con Siliston en base Solvente</v>
      </c>
      <c r="E975" s="27" t="s">
        <v>24</v>
      </c>
      <c r="F975" s="54"/>
      <c r="G975" s="29">
        <f>'[1]A. DE PRECIOS CIVIL'!H11939</f>
        <v>1734.654754069662</v>
      </c>
      <c r="H975" s="55">
        <f t="shared" si="104"/>
        <v>0</v>
      </c>
      <c r="I975" s="47"/>
      <c r="J975" s="48" t="e">
        <f t="shared" si="106"/>
        <v>#DIV/0!</v>
      </c>
    </row>
    <row r="976" spans="2:12" hidden="1" x14ac:dyDescent="0.25">
      <c r="B976" s="108"/>
      <c r="C976" s="196">
        <f t="shared" si="105"/>
        <v>13</v>
      </c>
      <c r="D976" s="47" t="str">
        <f>'[1]A. DE PRECIOS CIVIL'!D11950</f>
        <v xml:space="preserve">Pintura acrílica para pisos deportivos </v>
      </c>
      <c r="E976" s="27" t="s">
        <v>24</v>
      </c>
      <c r="F976" s="54"/>
      <c r="G976" s="29">
        <f>'[1]A. DE PRECIOS CIVIL'!H11972</f>
        <v>3015.243206728338</v>
      </c>
      <c r="H976" s="55">
        <f t="shared" si="104"/>
        <v>0</v>
      </c>
      <c r="I976" s="47"/>
      <c r="J976" s="48" t="e">
        <f t="shared" si="106"/>
        <v>#DIV/0!</v>
      </c>
    </row>
    <row r="977" spans="2:12" hidden="1" x14ac:dyDescent="0.25">
      <c r="B977" s="108"/>
      <c r="C977" s="196">
        <f t="shared" si="105"/>
        <v>14</v>
      </c>
      <c r="D977" s="47" t="str">
        <f>'[1]A. DE PRECIOS CIVIL'!D11983</f>
        <v xml:space="preserve">Pintura impermeable tipo fibrado </v>
      </c>
      <c r="E977" s="27" t="s">
        <v>24</v>
      </c>
      <c r="F977" s="54"/>
      <c r="G977" s="29">
        <f>'[1]A. DE PRECIOS CIVIL'!H12005</f>
        <v>3146.7557638859407</v>
      </c>
      <c r="H977" s="55">
        <f t="shared" si="104"/>
        <v>0</v>
      </c>
      <c r="I977" s="47"/>
      <c r="J977" s="48" t="e">
        <f t="shared" si="106"/>
        <v>#DIV/0!</v>
      </c>
    </row>
    <row r="978" spans="2:12" hidden="1" x14ac:dyDescent="0.25">
      <c r="B978" s="108"/>
      <c r="C978" s="196">
        <f t="shared" si="105"/>
        <v>15</v>
      </c>
      <c r="D978" s="47" t="str">
        <f>'[1]A. DE PRECIOS CIVIL'!D12016</f>
        <v>Pintura cementicia friso exterior</v>
      </c>
      <c r="E978" s="27" t="s">
        <v>24</v>
      </c>
      <c r="F978" s="54"/>
      <c r="G978" s="29">
        <f>'[1]A. DE PRECIOS CIVIL'!H12038</f>
        <v>1911.6937175005205</v>
      </c>
      <c r="H978" s="55">
        <f t="shared" si="104"/>
        <v>0</v>
      </c>
      <c r="I978" s="47"/>
      <c r="J978" s="48" t="e">
        <f t="shared" si="106"/>
        <v>#DIV/0!</v>
      </c>
    </row>
    <row r="979" spans="2:12" hidden="1" x14ac:dyDescent="0.25">
      <c r="B979" s="108"/>
      <c r="C979" s="196">
        <f t="shared" si="105"/>
        <v>16</v>
      </c>
      <c r="D979" s="47" t="str">
        <f>'[1]A. DE PRECIOS CIVIL'!D12049</f>
        <v>Pintura anticondensante bajo chapa</v>
      </c>
      <c r="E979" s="27" t="s">
        <v>24</v>
      </c>
      <c r="F979" s="54"/>
      <c r="G979" s="29">
        <f>'[1]A. DE PRECIOS CIVIL'!H12071</f>
        <v>4142.4131565518092</v>
      </c>
      <c r="H979" s="55">
        <f t="shared" si="104"/>
        <v>0</v>
      </c>
      <c r="I979" s="47"/>
      <c r="J979" s="48" t="e">
        <f t="shared" si="106"/>
        <v>#DIV/0!</v>
      </c>
    </row>
    <row r="980" spans="2:12" hidden="1" x14ac:dyDescent="0.25">
      <c r="B980" s="108"/>
      <c r="C980" s="196">
        <f t="shared" si="105"/>
        <v>17</v>
      </c>
      <c r="D980" s="47" t="str">
        <f>'[1]A. DE PRECIOS CIVIL'!D12082</f>
        <v>Pintura con barniz retardante e intumescente (carpinterías)</v>
      </c>
      <c r="E980" s="27" t="s">
        <v>24</v>
      </c>
      <c r="F980" s="54"/>
      <c r="G980" s="29">
        <f>'[1]A. DE PRECIOS CIVIL'!H12104</f>
        <v>2792.1759800113628</v>
      </c>
      <c r="H980" s="55">
        <f t="shared" si="104"/>
        <v>0</v>
      </c>
      <c r="I980" s="47"/>
      <c r="J980" s="48" t="e">
        <f t="shared" si="106"/>
        <v>#DIV/0!</v>
      </c>
    </row>
    <row r="981" spans="2:12" hidden="1" x14ac:dyDescent="0.25">
      <c r="B981" s="108"/>
      <c r="C981" s="196">
        <f t="shared" si="105"/>
        <v>18</v>
      </c>
      <c r="D981" s="47" t="str">
        <f>'[1]A. DE PRECIOS CIVIL'!D12115</f>
        <v>Limpieza de muros a repintar (lijado y retiro de polvo)</v>
      </c>
      <c r="E981" s="27" t="s">
        <v>24</v>
      </c>
      <c r="F981" s="54"/>
      <c r="G981" s="29">
        <f>'[1]A. DE PRECIOS CIVIL'!H12133</f>
        <v>473.17983660606069</v>
      </c>
      <c r="H981" s="55">
        <f t="shared" si="104"/>
        <v>0</v>
      </c>
      <c r="I981" s="47"/>
      <c r="J981" s="48" t="e">
        <f t="shared" si="106"/>
        <v>#DIV/0!</v>
      </c>
    </row>
    <row r="982" spans="2:12" hidden="1" x14ac:dyDescent="0.25">
      <c r="B982" s="108"/>
      <c r="C982" s="196">
        <f t="shared" si="105"/>
        <v>19</v>
      </c>
      <c r="D982" s="47" t="str">
        <f>'[1]A. DE PRECIOS CIVIL'!D12144</f>
        <v>Limpieza de cielorrasos a repintar (lijado y retiro de polvo)</v>
      </c>
      <c r="E982" s="27" t="s">
        <v>24</v>
      </c>
      <c r="F982" s="54"/>
      <c r="G982" s="29">
        <f>'[1]A. DE PRECIOS CIVIL'!H12162</f>
        <v>608.37407563636361</v>
      </c>
      <c r="H982" s="55">
        <f t="shared" si="104"/>
        <v>0</v>
      </c>
      <c r="I982" s="47"/>
      <c r="J982" s="48" t="e">
        <f t="shared" si="106"/>
        <v>#DIV/0!</v>
      </c>
    </row>
    <row r="983" spans="2:12" hidden="1" x14ac:dyDescent="0.25">
      <c r="B983" s="108"/>
      <c r="C983" s="196">
        <f t="shared" si="105"/>
        <v>20</v>
      </c>
      <c r="D983" s="47" t="str">
        <f>'[1]A. DE PRECIOS CIVIL'!D12173</f>
        <v xml:space="preserve">Limpieza de superficies esmaltadas/barnizadas  </v>
      </c>
      <c r="E983" s="27" t="s">
        <v>24</v>
      </c>
      <c r="F983" s="54"/>
      <c r="G983" s="29">
        <f>'[1]A. DE PRECIOS CIVIL'!H12192</f>
        <v>845.43403969809708</v>
      </c>
      <c r="H983" s="55">
        <f t="shared" si="104"/>
        <v>0</v>
      </c>
      <c r="I983" s="47"/>
      <c r="J983" s="48" t="e">
        <f t="shared" si="106"/>
        <v>#DIV/0!</v>
      </c>
    </row>
    <row r="984" spans="2:12" hidden="1" x14ac:dyDescent="0.25">
      <c r="B984" s="108"/>
      <c r="C984" s="196"/>
      <c r="D984" s="47"/>
      <c r="E984" s="27"/>
      <c r="F984" s="54"/>
      <c r="G984" s="29"/>
      <c r="H984" s="55"/>
      <c r="I984" s="47"/>
      <c r="J984" s="48"/>
    </row>
    <row r="985" spans="2:12" hidden="1" x14ac:dyDescent="0.25">
      <c r="B985" s="108"/>
      <c r="C985" s="196"/>
      <c r="D985" s="47"/>
      <c r="E985" s="27"/>
      <c r="F985" s="54"/>
      <c r="G985" s="29"/>
      <c r="H985" s="55"/>
      <c r="I985" s="47"/>
      <c r="J985" s="48"/>
    </row>
    <row r="986" spans="2:12" ht="15.75" thickBot="1" x14ac:dyDescent="0.3">
      <c r="B986" s="168"/>
      <c r="C986" s="168"/>
      <c r="D986" s="168"/>
      <c r="E986" s="168"/>
      <c r="F986" s="168"/>
      <c r="G986" s="168"/>
      <c r="H986" s="168"/>
      <c r="I986" s="168"/>
      <c r="J986" s="168"/>
    </row>
    <row r="987" spans="2:12" ht="16.5" thickBot="1" x14ac:dyDescent="0.3">
      <c r="B987" s="11" t="s">
        <v>49</v>
      </c>
      <c r="C987" s="12"/>
      <c r="D987" s="315" t="s">
        <v>329</v>
      </c>
      <c r="E987" s="316"/>
      <c r="F987" s="316"/>
      <c r="G987" s="316"/>
      <c r="H987" s="317"/>
      <c r="I987" s="13">
        <f>SUM(H989:H996)</f>
        <v>0</v>
      </c>
      <c r="J987" s="14"/>
      <c r="K987" s="1" t="s">
        <v>22</v>
      </c>
    </row>
    <row r="988" spans="2:12" ht="15.75" x14ac:dyDescent="0.25">
      <c r="B988" s="62" t="s">
        <v>330</v>
      </c>
      <c r="C988" s="198"/>
      <c r="D988" s="332" t="s">
        <v>331</v>
      </c>
      <c r="E988" s="333"/>
      <c r="F988" s="333"/>
      <c r="G988" s="334"/>
      <c r="H988" s="199"/>
      <c r="I988" s="141"/>
      <c r="J988" s="177"/>
      <c r="K988" s="319" t="s">
        <v>332</v>
      </c>
      <c r="L988" s="266"/>
    </row>
    <row r="989" spans="2:12" x14ac:dyDescent="0.25">
      <c r="B989" s="51"/>
      <c r="C989" s="196">
        <v>1</v>
      </c>
      <c r="D989" s="81" t="str">
        <f>'[1]A. DE PRECIOS CIVIL'!D12205</f>
        <v>Placa de inauguración</v>
      </c>
      <c r="E989" s="200" t="s">
        <v>42</v>
      </c>
      <c r="F989" s="54">
        <v>1</v>
      </c>
      <c r="G989" s="29">
        <v>0</v>
      </c>
      <c r="H989" s="112">
        <f>F989*G989</f>
        <v>0</v>
      </c>
      <c r="I989" s="47"/>
      <c r="J989" s="114"/>
    </row>
    <row r="990" spans="2:12" x14ac:dyDescent="0.25">
      <c r="B990" s="51"/>
      <c r="C990" s="196">
        <v>2</v>
      </c>
      <c r="D990" s="201" t="str">
        <f>'[1]A. DE PRECIOS CIVIL'!D12238</f>
        <v>Placa identificación local</v>
      </c>
      <c r="E990" s="200" t="s">
        <v>42</v>
      </c>
      <c r="F990" s="54">
        <v>21</v>
      </c>
      <c r="G990" s="29">
        <v>0</v>
      </c>
      <c r="H990" s="55">
        <f>F990*G990</f>
        <v>0</v>
      </c>
      <c r="I990" s="47"/>
      <c r="J990" s="114"/>
    </row>
    <row r="991" spans="2:12" x14ac:dyDescent="0.25">
      <c r="B991" s="51"/>
      <c r="C991" s="196">
        <v>3</v>
      </c>
      <c r="D991" s="201" t="str">
        <f>'[1]A. DE PRECIOS CIVIL'!D12269</f>
        <v>Placa identificación de establecimiento</v>
      </c>
      <c r="E991" s="200" t="s">
        <v>42</v>
      </c>
      <c r="F991" s="54">
        <v>1</v>
      </c>
      <c r="G991" s="29">
        <v>0</v>
      </c>
      <c r="H991" s="55">
        <f>F991*G991</f>
        <v>0</v>
      </c>
      <c r="I991" s="47"/>
      <c r="J991" s="114"/>
    </row>
    <row r="992" spans="2:12" x14ac:dyDescent="0.25">
      <c r="B992" s="51"/>
      <c r="C992" s="196"/>
      <c r="D992" s="201"/>
      <c r="E992" s="202"/>
      <c r="F992" s="54"/>
      <c r="G992" s="29"/>
      <c r="H992" s="55"/>
      <c r="I992" s="47"/>
      <c r="J992" s="114"/>
    </row>
    <row r="993" spans="2:12" x14ac:dyDescent="0.25">
      <c r="B993" s="51"/>
      <c r="C993" s="196"/>
      <c r="D993" s="201"/>
      <c r="E993" s="203"/>
      <c r="F993" s="54"/>
      <c r="G993" s="54"/>
      <c r="H993" s="55"/>
      <c r="I993" s="47"/>
      <c r="J993" s="114"/>
    </row>
    <row r="994" spans="2:12" x14ac:dyDescent="0.25">
      <c r="B994" s="62" t="s">
        <v>333</v>
      </c>
      <c r="C994" s="196"/>
      <c r="D994" s="335" t="s">
        <v>334</v>
      </c>
      <c r="E994" s="336"/>
      <c r="F994" s="336"/>
      <c r="G994" s="337"/>
      <c r="H994" s="55"/>
      <c r="I994" s="47"/>
      <c r="J994" s="114"/>
      <c r="K994" s="319" t="s">
        <v>332</v>
      </c>
      <c r="L994" s="266"/>
    </row>
    <row r="995" spans="2:12" x14ac:dyDescent="0.25">
      <c r="B995" s="51"/>
      <c r="C995" s="51">
        <v>1</v>
      </c>
      <c r="D995" s="204" t="str">
        <f>'[1]A. DE PRECIOS CIVIL'!D12300</f>
        <v>Totem</v>
      </c>
      <c r="E995" s="51" t="s">
        <v>42</v>
      </c>
      <c r="F995" s="117">
        <v>1</v>
      </c>
      <c r="G995" s="29">
        <v>0</v>
      </c>
      <c r="H995" s="55">
        <f t="shared" ref="H995" si="107">F995*G995</f>
        <v>0</v>
      </c>
      <c r="I995" s="47"/>
      <c r="J995" s="114"/>
    </row>
    <row r="996" spans="2:12" x14ac:dyDescent="0.25">
      <c r="B996" s="51"/>
      <c r="C996" s="196"/>
      <c r="D996" s="42"/>
      <c r="E996" s="43"/>
      <c r="F996" s="44"/>
      <c r="G996" s="29"/>
      <c r="H996" s="55"/>
      <c r="I996" s="47"/>
      <c r="J996" s="114"/>
    </row>
    <row r="997" spans="2:12" ht="15.75" thickBot="1" x14ac:dyDescent="0.3">
      <c r="B997" s="168"/>
      <c r="C997" s="168"/>
      <c r="D997" s="168"/>
      <c r="E997" s="168"/>
      <c r="F997" s="168"/>
      <c r="G997" s="168"/>
      <c r="H997" s="55"/>
      <c r="I997" s="47"/>
      <c r="J997" s="114"/>
    </row>
    <row r="998" spans="2:12" ht="16.5" thickBot="1" x14ac:dyDescent="0.3">
      <c r="B998" s="11" t="s">
        <v>50</v>
      </c>
      <c r="C998" s="12"/>
      <c r="D998" s="315" t="s">
        <v>335</v>
      </c>
      <c r="E998" s="316"/>
      <c r="F998" s="316"/>
      <c r="G998" s="316"/>
      <c r="H998" s="317"/>
      <c r="I998" s="13">
        <f>SUM(H1000:H1012)</f>
        <v>0</v>
      </c>
      <c r="J998" s="14"/>
      <c r="K998" s="1" t="s">
        <v>22</v>
      </c>
    </row>
    <row r="999" spans="2:12" ht="15.75" x14ac:dyDescent="0.25">
      <c r="B999" s="62" t="s">
        <v>336</v>
      </c>
      <c r="C999" s="198"/>
      <c r="D999" s="332" t="s">
        <v>337</v>
      </c>
      <c r="E999" s="333"/>
      <c r="F999" s="333"/>
      <c r="G999" s="334"/>
      <c r="H999" s="205"/>
      <c r="I999" s="78"/>
      <c r="J999" s="79"/>
      <c r="K999" s="314" t="s">
        <v>338</v>
      </c>
      <c r="L999" s="266"/>
    </row>
    <row r="1000" spans="2:12" x14ac:dyDescent="0.25">
      <c r="B1000" s="51"/>
      <c r="C1000" s="206" t="s">
        <v>20</v>
      </c>
      <c r="D1000" s="104" t="str">
        <f>'[1]A. DE PRECIOS CIVIL'!D12334</f>
        <v>Cerco olímpico h: 2,40 m</v>
      </c>
      <c r="E1000" s="84" t="s">
        <v>28</v>
      </c>
      <c r="F1000" s="60">
        <v>250</v>
      </c>
      <c r="G1000" s="61">
        <v>0</v>
      </c>
      <c r="H1000" s="207">
        <f>F1000*G1000</f>
        <v>0</v>
      </c>
      <c r="I1000" s="113"/>
      <c r="J1000" s="114"/>
      <c r="K1000" s="145"/>
    </row>
    <row r="1001" spans="2:12" hidden="1" x14ac:dyDescent="0.25">
      <c r="B1001" s="51"/>
      <c r="C1001" s="206" t="s">
        <v>30</v>
      </c>
      <c r="D1001" s="204" t="str">
        <f>'[1]A. DE PRECIOS CIVIL'!D12365</f>
        <v>Cerco Hº premoldeado H = 2,00 m  c/poste y placas</v>
      </c>
      <c r="E1001" s="84" t="s">
        <v>28</v>
      </c>
      <c r="F1001" s="117"/>
      <c r="G1001" s="61">
        <f>'[1]A. DE PRECIOS CIVIL'!H12390</f>
        <v>16801.389426076519</v>
      </c>
      <c r="H1001" s="208">
        <f t="shared" ref="H1001:H1004" si="108">F1001*G1001</f>
        <v>0</v>
      </c>
      <c r="I1001" s="47"/>
      <c r="J1001" s="114" t="e">
        <f>H1001/$I$1044</f>
        <v>#DIV/0!</v>
      </c>
      <c r="K1001" s="145"/>
    </row>
    <row r="1002" spans="2:12" hidden="1" x14ac:dyDescent="0.25">
      <c r="B1002" s="51"/>
      <c r="C1002" s="206" t="s">
        <v>31</v>
      </c>
      <c r="D1002" s="204" t="str">
        <f>'[1]A. DE PRECIOS CIVIL'!D12401</f>
        <v>Cerco Hº premoldeado H = 2,50 m  c/poste y placas</v>
      </c>
      <c r="E1002" s="84" t="s">
        <v>28</v>
      </c>
      <c r="F1002" s="209"/>
      <c r="G1002" s="61">
        <f>'[1]A. DE PRECIOS CIVIL'!H12426</f>
        <v>20648.875668586417</v>
      </c>
      <c r="H1002" s="208">
        <f t="shared" si="108"/>
        <v>0</v>
      </c>
      <c r="I1002" s="47"/>
      <c r="J1002" s="114" t="e">
        <f>H1002/$I$1044</f>
        <v>#DIV/0!</v>
      </c>
      <c r="K1002" s="145"/>
    </row>
    <row r="1003" spans="2:12" hidden="1" x14ac:dyDescent="0.25">
      <c r="B1003" s="51"/>
      <c r="C1003" s="206" t="s">
        <v>32</v>
      </c>
      <c r="D1003" s="204" t="str">
        <f>'[1]A. DE PRECIOS CIVIL'!D12437</f>
        <v>Cerco Hº premoldeado H = 3,00 m  c/poste y placas</v>
      </c>
      <c r="E1003" s="84" t="s">
        <v>28</v>
      </c>
      <c r="F1003" s="209"/>
      <c r="G1003" s="61">
        <f>'[1]A. DE PRECIOS CIVIL'!H12462</f>
        <v>26862.635615894196</v>
      </c>
      <c r="H1003" s="208">
        <f t="shared" si="108"/>
        <v>0</v>
      </c>
      <c r="I1003" s="47"/>
      <c r="J1003" s="114" t="e">
        <f>H1003/$I$1044</f>
        <v>#DIV/0!</v>
      </c>
      <c r="K1003" s="145"/>
    </row>
    <row r="1004" spans="2:12" hidden="1" x14ac:dyDescent="0.25">
      <c r="B1004" s="51"/>
      <c r="C1004" s="206" t="s">
        <v>34</v>
      </c>
      <c r="D1004" s="204" t="str">
        <f>'[1]A. DE PRECIOS CIVIL'!D12473</f>
        <v>Cerco muro y metal desplegado H: Total 2 m (incluye pintura)</v>
      </c>
      <c r="E1004" s="84" t="s">
        <v>28</v>
      </c>
      <c r="F1004" s="209"/>
      <c r="G1004" s="61">
        <f>'[1]A. DE PRECIOS CIVIL'!H12498</f>
        <v>60596.118665873291</v>
      </c>
      <c r="H1004" s="208">
        <f t="shared" si="108"/>
        <v>0</v>
      </c>
      <c r="I1004" s="47"/>
      <c r="J1004" s="114" t="e">
        <f>H1004/$I$1044</f>
        <v>#DIV/0!</v>
      </c>
      <c r="K1004" s="145"/>
    </row>
    <row r="1005" spans="2:12" hidden="1" x14ac:dyDescent="0.25">
      <c r="B1005" s="51"/>
      <c r="C1005" s="206"/>
      <c r="D1005" s="204"/>
      <c r="E1005" s="84"/>
      <c r="F1005" s="209"/>
      <c r="G1005" s="61"/>
      <c r="H1005" s="208"/>
      <c r="I1005" s="47"/>
      <c r="J1005" s="114"/>
      <c r="K1005" s="145"/>
    </row>
    <row r="1006" spans="2:12" x14ac:dyDescent="0.25">
      <c r="B1006" s="51"/>
      <c r="C1006" s="134"/>
      <c r="D1006" s="210"/>
      <c r="E1006" s="134"/>
      <c r="F1006" s="209"/>
      <c r="G1006" s="61"/>
      <c r="H1006" s="208"/>
      <c r="I1006" s="96"/>
      <c r="J1006" s="211"/>
      <c r="K1006" s="145"/>
    </row>
    <row r="1007" spans="2:12" ht="15.75" x14ac:dyDescent="0.25">
      <c r="B1007" s="62" t="s">
        <v>339</v>
      </c>
      <c r="C1007" s="162"/>
      <c r="D1007" s="335" t="s">
        <v>340</v>
      </c>
      <c r="E1007" s="339"/>
      <c r="F1007" s="339"/>
      <c r="G1007" s="339"/>
      <c r="H1007" s="212"/>
      <c r="I1007" s="166"/>
      <c r="J1007" s="66"/>
      <c r="K1007" s="314" t="s">
        <v>341</v>
      </c>
      <c r="L1007" s="266"/>
    </row>
    <row r="1008" spans="2:12" hidden="1" x14ac:dyDescent="0.25">
      <c r="B1008" s="51"/>
      <c r="C1008" s="196" t="s">
        <v>20</v>
      </c>
      <c r="D1008" s="26" t="str">
        <f>'[1]A. DE PRECIOS CIVIL'!D12511</f>
        <v>Mastil (plataforma,rampa y dos astas) s/plano</v>
      </c>
      <c r="E1008" s="27" t="s">
        <v>42</v>
      </c>
      <c r="F1008" s="54"/>
      <c r="G1008" s="29">
        <f>'[1]A. DE PRECIOS CIVIL'!H12536</f>
        <v>272046.85248524492</v>
      </c>
      <c r="H1008" s="112">
        <f t="shared" ref="H1008:H1012" si="109">F1008*G1008</f>
        <v>0</v>
      </c>
      <c r="I1008" s="113"/>
      <c r="J1008" s="114" t="e">
        <f>H1008/$I$1044</f>
        <v>#DIV/0!</v>
      </c>
    </row>
    <row r="1009" spans="2:12" hidden="1" x14ac:dyDescent="0.25">
      <c r="B1009" s="51"/>
      <c r="C1009" s="52">
        <v>2</v>
      </c>
      <c r="D1009" s="57" t="str">
        <f>'[1]A. DE PRECIOS CIVIL'!D12547</f>
        <v>Portabandera metalico y asta de madera dura</v>
      </c>
      <c r="E1009" s="53" t="s">
        <v>42</v>
      </c>
      <c r="F1009" s="54"/>
      <c r="G1009" s="29">
        <f>'[1]A. DE PRECIOS CIVIL'!H12572</f>
        <v>13846.78636274945</v>
      </c>
      <c r="H1009" s="55">
        <f t="shared" si="109"/>
        <v>0</v>
      </c>
      <c r="I1009" s="47"/>
      <c r="J1009" s="114" t="e">
        <f>H1009/$I$1044</f>
        <v>#DIV/0!</v>
      </c>
    </row>
    <row r="1010" spans="2:12" x14ac:dyDescent="0.25">
      <c r="B1010" s="117"/>
      <c r="C1010" s="118">
        <v>3</v>
      </c>
      <c r="D1010" s="119" t="str">
        <f>'[1]A. DE PRECIOS CIVIL'!D12583</f>
        <v>Biciclero fijo de hormigón según detalle</v>
      </c>
      <c r="E1010" s="213" t="s">
        <v>42</v>
      </c>
      <c r="F1010" s="54">
        <v>1</v>
      </c>
      <c r="G1010" s="121">
        <v>0</v>
      </c>
      <c r="H1010" s="55">
        <f t="shared" si="109"/>
        <v>0</v>
      </c>
      <c r="I1010" s="47"/>
      <c r="J1010" s="114"/>
    </row>
    <row r="1011" spans="2:12" hidden="1" x14ac:dyDescent="0.25">
      <c r="B1011" s="117"/>
      <c r="C1011" s="118">
        <v>4</v>
      </c>
      <c r="D1011" s="119" t="str">
        <f>'[1]A. DE PRECIOS CIVIL'!D12615:E12615</f>
        <v>Bebedero fijo - no incluye grifería -</v>
      </c>
      <c r="E1011" s="213" t="s">
        <v>42</v>
      </c>
      <c r="F1011" s="54"/>
      <c r="G1011" s="121">
        <f>'[1]A. DE PRECIOS CIVIL'!H12643</f>
        <v>110810.78758601862</v>
      </c>
      <c r="H1011" s="55">
        <f t="shared" si="109"/>
        <v>0</v>
      </c>
      <c r="I1011" s="47"/>
      <c r="J1011" s="114" t="e">
        <f t="shared" ref="J1011" si="110">H1011/$I$1044</f>
        <v>#DIV/0!</v>
      </c>
    </row>
    <row r="1012" spans="2:12" x14ac:dyDescent="0.25">
      <c r="B1012" s="117"/>
      <c r="C1012" s="118">
        <v>5</v>
      </c>
      <c r="D1012" s="119" t="str">
        <f>'[1]A. DE PRECIOS CIVIL'!D12654:E12654</f>
        <v>Módulo cesto de residuo en chapa perforada</v>
      </c>
      <c r="E1012" s="213" t="s">
        <v>42</v>
      </c>
      <c r="F1012" s="54">
        <v>30</v>
      </c>
      <c r="G1012" s="121">
        <v>0</v>
      </c>
      <c r="H1012" s="55">
        <f t="shared" si="109"/>
        <v>0</v>
      </c>
      <c r="I1012" s="47"/>
      <c r="J1012" s="114"/>
    </row>
    <row r="1013" spans="2:12" ht="15.75" thickBot="1" x14ac:dyDescent="0.3">
      <c r="B1013" s="168"/>
      <c r="C1013" s="168"/>
      <c r="D1013" s="168"/>
      <c r="E1013" s="168"/>
      <c r="F1013" s="168"/>
      <c r="G1013" s="168"/>
      <c r="H1013" s="168"/>
      <c r="I1013" s="168"/>
      <c r="J1013" s="168"/>
    </row>
    <row r="1014" spans="2:12" ht="16.5" thickBot="1" x14ac:dyDescent="0.3">
      <c r="B1014" s="11" t="s">
        <v>51</v>
      </c>
      <c r="C1014" s="12"/>
      <c r="D1014" s="315" t="s">
        <v>342</v>
      </c>
      <c r="E1014" s="316"/>
      <c r="F1014" s="316"/>
      <c r="G1014" s="316"/>
      <c r="H1014" s="317"/>
      <c r="I1014" s="13">
        <f>SUM(H1015)</f>
        <v>0</v>
      </c>
      <c r="J1014" s="14"/>
      <c r="K1014" s="1" t="s">
        <v>22</v>
      </c>
    </row>
    <row r="1015" spans="2:12" x14ac:dyDescent="0.25">
      <c r="B1015" s="106"/>
      <c r="C1015" s="190">
        <v>1</v>
      </c>
      <c r="D1015" s="35" t="str">
        <f>'[1]A. DE PRECIOS CIVIL'!D12695</f>
        <v>Limpieza de obra</v>
      </c>
      <c r="E1015" s="36" t="s">
        <v>24</v>
      </c>
      <c r="F1015" s="37">
        <v>1800</v>
      </c>
      <c r="G1015" s="20">
        <v>0</v>
      </c>
      <c r="H1015" s="193">
        <f>F1015*G1015</f>
        <v>0</v>
      </c>
      <c r="I1015" s="194"/>
      <c r="J1015" s="195"/>
      <c r="K1015" s="319" t="s">
        <v>343</v>
      </c>
      <c r="L1015" s="266"/>
    </row>
    <row r="1016" spans="2:12" ht="15.75" thickBot="1" x14ac:dyDescent="0.3">
      <c r="B1016" s="331"/>
      <c r="C1016" s="331"/>
      <c r="D1016" s="331"/>
      <c r="E1016" s="331"/>
      <c r="F1016" s="331"/>
      <c r="G1016" s="331"/>
      <c r="H1016" s="331"/>
      <c r="I1016" s="331"/>
      <c r="J1016" s="331"/>
    </row>
    <row r="1017" spans="2:12" ht="16.5" thickBot="1" x14ac:dyDescent="0.3">
      <c r="B1017" s="11" t="s">
        <v>52</v>
      </c>
      <c r="C1017" s="12"/>
      <c r="D1017" s="315" t="s">
        <v>239</v>
      </c>
      <c r="E1017" s="316"/>
      <c r="F1017" s="316"/>
      <c r="G1017" s="316"/>
      <c r="H1017" s="317"/>
      <c r="I1017" s="13">
        <f>SUM(H1018:H1042)</f>
        <v>0</v>
      </c>
      <c r="J1017" s="14"/>
      <c r="K1017" s="1" t="s">
        <v>22</v>
      </c>
    </row>
    <row r="1018" spans="2:12" ht="13.5" hidden="1" customHeight="1" x14ac:dyDescent="0.25">
      <c r="B1018" s="51"/>
      <c r="C1018" s="52" t="s">
        <v>20</v>
      </c>
      <c r="D1018" s="26" t="str">
        <f>'[1]A. DE PRECIOS CIVIL'!D12729</f>
        <v>Limpieza a presión (arenado)</v>
      </c>
      <c r="E1018" s="27" t="s">
        <v>24</v>
      </c>
      <c r="F1018" s="54"/>
      <c r="G1018" s="29">
        <f>'[1]A. DE PRECIOS CIVIL'!H12750</f>
        <v>1900.5549614545241</v>
      </c>
      <c r="H1018" s="55">
        <f>F1018*G1018</f>
        <v>0</v>
      </c>
      <c r="I1018" s="47"/>
      <c r="J1018" s="48" t="e">
        <f t="shared" ref="J1018:J1040" si="111">H1018/$I$1044</f>
        <v>#DIV/0!</v>
      </c>
      <c r="K1018" s="319" t="s">
        <v>344</v>
      </c>
      <c r="L1018" s="266"/>
    </row>
    <row r="1019" spans="2:12" ht="13.5" hidden="1" customHeight="1" x14ac:dyDescent="0.25">
      <c r="B1019" s="51"/>
      <c r="C1019" s="52" t="s">
        <v>30</v>
      </c>
      <c r="D1019" s="26" t="str">
        <f>'[1]A. DE PRECIOS CIVIL'!D12761</f>
        <v>Limpieza a presión (hidrolavado)</v>
      </c>
      <c r="E1019" s="27" t="s">
        <v>24</v>
      </c>
      <c r="F1019" s="54"/>
      <c r="G1019" s="29">
        <f>'[1]A. DE PRECIOS CIVIL'!H12782</f>
        <v>1248.0017028215491</v>
      </c>
      <c r="H1019" s="55">
        <f t="shared" ref="H1019:H1042" si="112">F1019*G1019</f>
        <v>0</v>
      </c>
      <c r="I1019" s="47"/>
      <c r="J1019" s="48" t="e">
        <f t="shared" si="111"/>
        <v>#DIV/0!</v>
      </c>
    </row>
    <row r="1020" spans="2:12" ht="13.5" hidden="1" customHeight="1" x14ac:dyDescent="0.25">
      <c r="B1020" s="51"/>
      <c r="C1020" s="52" t="s">
        <v>31</v>
      </c>
      <c r="D1020" s="26" t="str">
        <f>'[1]A. DE PRECIOS CIVIL'!D12793</f>
        <v>Junta de dilatación (playón)</v>
      </c>
      <c r="E1020" s="27" t="s">
        <v>28</v>
      </c>
      <c r="F1020" s="54"/>
      <c r="G1020" s="29">
        <f>'[1]A. DE PRECIOS CIVIL'!H12814</f>
        <v>2780.7037077999603</v>
      </c>
      <c r="H1020" s="55">
        <f t="shared" si="112"/>
        <v>0</v>
      </c>
      <c r="I1020" s="47"/>
      <c r="J1020" s="48" t="e">
        <f t="shared" si="111"/>
        <v>#DIV/0!</v>
      </c>
    </row>
    <row r="1021" spans="2:12" ht="25.5" hidden="1" customHeight="1" x14ac:dyDescent="0.25">
      <c r="B1021" s="51"/>
      <c r="C1021" s="52" t="s">
        <v>32</v>
      </c>
      <c r="D1021" s="26" t="str">
        <f>'[1]A. DE PRECIOS CIVIL'!D12825</f>
        <v>Campana (cocina 4 hornallas) Hierro ángulo y Chapa lisa negra N°16</v>
      </c>
      <c r="E1021" s="27" t="s">
        <v>42</v>
      </c>
      <c r="F1021" s="54"/>
      <c r="G1021" s="29">
        <f>'[1]A. DE PRECIOS CIVIL'!H12846</f>
        <v>29409.225454679541</v>
      </c>
      <c r="H1021" s="55">
        <f t="shared" si="112"/>
        <v>0</v>
      </c>
      <c r="I1021" s="47"/>
      <c r="J1021" s="48" t="e">
        <f t="shared" si="111"/>
        <v>#DIV/0!</v>
      </c>
    </row>
    <row r="1022" spans="2:12" ht="27" hidden="1" customHeight="1" x14ac:dyDescent="0.25">
      <c r="B1022" s="51"/>
      <c r="C1022" s="52" t="s">
        <v>34</v>
      </c>
      <c r="D1022" s="26" t="str">
        <f>'[1]A. DE PRECIOS CIVIL'!D12857</f>
        <v>Campana cocina industrial (1,20 m) Hierro ángulo y Chapa lisa negra N°16</v>
      </c>
      <c r="E1022" s="27" t="s">
        <v>42</v>
      </c>
      <c r="F1022" s="54"/>
      <c r="G1022" s="29">
        <f>'[1]A. DE PRECIOS CIVIL'!H12878</f>
        <v>80830.533744955217</v>
      </c>
      <c r="H1022" s="55">
        <f t="shared" si="112"/>
        <v>0</v>
      </c>
      <c r="I1022" s="47"/>
      <c r="J1022" s="48" t="e">
        <f t="shared" si="111"/>
        <v>#DIV/0!</v>
      </c>
    </row>
    <row r="1023" spans="2:12" ht="13.5" hidden="1" customHeight="1" x14ac:dyDescent="0.25">
      <c r="B1023" s="51"/>
      <c r="C1023" s="52" t="s">
        <v>35</v>
      </c>
      <c r="D1023" s="26" t="str">
        <f>'[1]A. DE PRECIOS CIVIL'!D12889</f>
        <v>Campana cocina Aº Iº - Hasta 1,50 m.</v>
      </c>
      <c r="E1023" s="27" t="s">
        <v>42</v>
      </c>
      <c r="F1023" s="54"/>
      <c r="G1023" s="29">
        <f>'[1]A. DE PRECIOS CIVIL'!H12910</f>
        <v>86537.016480805672</v>
      </c>
      <c r="H1023" s="55">
        <f t="shared" si="112"/>
        <v>0</v>
      </c>
      <c r="I1023" s="47"/>
      <c r="J1023" s="48" t="e">
        <f t="shared" si="111"/>
        <v>#DIV/0!</v>
      </c>
    </row>
    <row r="1024" spans="2:12" ht="13.5" hidden="1" customHeight="1" x14ac:dyDescent="0.25">
      <c r="B1024" s="51"/>
      <c r="C1024" s="52" t="s">
        <v>36</v>
      </c>
      <c r="D1024" s="26" t="str">
        <f>'[1]A. DE PRECIOS CIVIL'!D12921</f>
        <v>Campana cocina Aº Iº - Hasta 2,00 m.</v>
      </c>
      <c r="E1024" s="27" t="s">
        <v>42</v>
      </c>
      <c r="F1024" s="54"/>
      <c r="G1024" s="29">
        <f>'[1]A. DE PRECIOS CIVIL'!H12942</f>
        <v>127863.74444880002</v>
      </c>
      <c r="H1024" s="55">
        <f t="shared" si="112"/>
        <v>0</v>
      </c>
      <c r="I1024" s="47"/>
      <c r="J1024" s="48" t="e">
        <f t="shared" si="111"/>
        <v>#DIV/0!</v>
      </c>
    </row>
    <row r="1025" spans="2:10" ht="13.5" hidden="1" customHeight="1" x14ac:dyDescent="0.25">
      <c r="B1025" s="51"/>
      <c r="C1025" s="52" t="s">
        <v>37</v>
      </c>
      <c r="D1025" s="26" t="str">
        <f>'[1]A. DE PRECIOS CIVIL'!D12953</f>
        <v>Campana cocina Aº Iº - Hasta 3,00 m.</v>
      </c>
      <c r="E1025" s="27" t="s">
        <v>42</v>
      </c>
      <c r="F1025" s="54"/>
      <c r="G1025" s="29">
        <f>'[1]A. DE PRECIOS CIVIL'!H12974</f>
        <v>167505.17047495517</v>
      </c>
      <c r="H1025" s="55">
        <f t="shared" si="112"/>
        <v>0</v>
      </c>
      <c r="I1025" s="47"/>
      <c r="J1025" s="48" t="e">
        <f t="shared" si="111"/>
        <v>#DIV/0!</v>
      </c>
    </row>
    <row r="1026" spans="2:10" ht="13.5" hidden="1" customHeight="1" x14ac:dyDescent="0.25">
      <c r="B1026" s="51"/>
      <c r="C1026" s="52" t="s">
        <v>38</v>
      </c>
      <c r="D1026" s="26" t="str">
        <f>'[1]A. DE PRECIOS CIVIL'!D12985</f>
        <v>Campana cocina Aº Iº - Hasta 4,00 m.</v>
      </c>
      <c r="E1026" s="27" t="s">
        <v>42</v>
      </c>
      <c r="F1026" s="54"/>
      <c r="G1026" s="29">
        <f>'[1]A. DE PRECIOS CIVIL'!H13006</f>
        <v>248473.3244691047</v>
      </c>
      <c r="H1026" s="55">
        <f t="shared" si="112"/>
        <v>0</v>
      </c>
      <c r="I1026" s="47"/>
      <c r="J1026" s="48" t="e">
        <f t="shared" si="111"/>
        <v>#DIV/0!</v>
      </c>
    </row>
    <row r="1027" spans="2:10" ht="25.5" customHeight="1" x14ac:dyDescent="0.25">
      <c r="B1027" s="51"/>
      <c r="C1027" s="52" t="s">
        <v>39</v>
      </c>
      <c r="D1027" s="26" t="str">
        <f>'[1]A. DE PRECIOS CIVIL'!D13017</f>
        <v>Escalera marinera ancho 0,40 (hierro y planchuela-incluye antióxido y esmalte)</v>
      </c>
      <c r="E1027" s="27" t="s">
        <v>28</v>
      </c>
      <c r="F1027" s="54">
        <v>5</v>
      </c>
      <c r="G1027" s="29">
        <v>0</v>
      </c>
      <c r="H1027" s="55">
        <f t="shared" si="112"/>
        <v>0</v>
      </c>
      <c r="I1027" s="47"/>
      <c r="J1027" s="48"/>
    </row>
    <row r="1028" spans="2:10" ht="25.5" hidden="1" customHeight="1" x14ac:dyDescent="0.25">
      <c r="B1028" s="51"/>
      <c r="C1028" s="52" t="s">
        <v>40</v>
      </c>
      <c r="D1028" s="26" t="str">
        <f>'[1]A. DE PRECIOS CIVIL'!D13052</f>
        <v>Escalera estructura de perfiles doble T  y escalones de chapa ancho 1 m</v>
      </c>
      <c r="E1028" s="27" t="s">
        <v>28</v>
      </c>
      <c r="F1028" s="54"/>
      <c r="G1028" s="29">
        <f>'[1]A. DE PRECIOS CIVIL'!H13076</f>
        <v>215469.16544656252</v>
      </c>
      <c r="H1028" s="55">
        <f t="shared" si="112"/>
        <v>0</v>
      </c>
      <c r="I1028" s="47"/>
      <c r="J1028" s="48" t="e">
        <f t="shared" si="111"/>
        <v>#DIV/0!</v>
      </c>
    </row>
    <row r="1029" spans="2:10" ht="13.5" hidden="1" customHeight="1" x14ac:dyDescent="0.25">
      <c r="B1029" s="51"/>
      <c r="C1029" s="52" t="s">
        <v>41</v>
      </c>
      <c r="D1029" s="26" t="str">
        <f>'[1]A. DE PRECIOS CIVIL'!D13087</f>
        <v>Nariz metálica alas iguales</v>
      </c>
      <c r="E1029" s="27" t="s">
        <v>28</v>
      </c>
      <c r="F1029" s="54"/>
      <c r="G1029" s="29">
        <f>'[1]A. DE PRECIOS CIVIL'!H13111</f>
        <v>4603.6666326391041</v>
      </c>
      <c r="H1029" s="55">
        <f t="shared" si="112"/>
        <v>0</v>
      </c>
      <c r="I1029" s="47"/>
      <c r="J1029" s="48" t="e">
        <f t="shared" si="111"/>
        <v>#DIV/0!</v>
      </c>
    </row>
    <row r="1030" spans="2:10" ht="13.5" hidden="1" customHeight="1" x14ac:dyDescent="0.25">
      <c r="B1030" s="51"/>
      <c r="C1030" s="52" t="s">
        <v>43</v>
      </c>
      <c r="D1030" s="26" t="str">
        <f>'[1]A. DE PRECIOS CIVIL'!D13122</f>
        <v>Baranda escalera Aº Iº (2 m de caño /ml )</v>
      </c>
      <c r="E1030" s="27" t="s">
        <v>28</v>
      </c>
      <c r="F1030" s="54"/>
      <c r="G1030" s="29">
        <f>'[1]A. DE PRECIOS CIVIL'!H13146</f>
        <v>43499.741025117932</v>
      </c>
      <c r="H1030" s="55">
        <f t="shared" si="112"/>
        <v>0</v>
      </c>
      <c r="I1030" s="47"/>
      <c r="J1030" s="48" t="e">
        <f t="shared" si="111"/>
        <v>#DIV/0!</v>
      </c>
    </row>
    <row r="1031" spans="2:10" ht="14.25" hidden="1" customHeight="1" x14ac:dyDescent="0.25">
      <c r="B1031" s="51"/>
      <c r="C1031" s="52" t="s">
        <v>44</v>
      </c>
      <c r="D1031" s="26" t="str">
        <f>'[1]A. DE PRECIOS CIVIL'!D13157</f>
        <v>Baranda de protección con perfiles de hierro L-parantes c/1 m</v>
      </c>
      <c r="E1031" s="27" t="s">
        <v>24</v>
      </c>
      <c r="F1031" s="54"/>
      <c r="G1031" s="29">
        <f>'[1]A. DE PRECIOS CIVIL'!H13181</f>
        <v>30969.711371000732</v>
      </c>
      <c r="H1031" s="55">
        <f t="shared" si="112"/>
        <v>0</v>
      </c>
      <c r="I1031" s="47"/>
      <c r="J1031" s="48" t="e">
        <f t="shared" si="111"/>
        <v>#DIV/0!</v>
      </c>
    </row>
    <row r="1032" spans="2:10" ht="24" hidden="1" customHeight="1" x14ac:dyDescent="0.25">
      <c r="B1032" s="51"/>
      <c r="C1032" s="52" t="s">
        <v>45</v>
      </c>
      <c r="D1032" s="26" t="str">
        <f>'[1]A. DE PRECIOS CIVIL'!D13192</f>
        <v>Baranda de protección en hierro redondo liso 12 mm c/12 cm y planchuela perforada 1 1/4"</v>
      </c>
      <c r="E1032" s="27" t="s">
        <v>24</v>
      </c>
      <c r="F1032" s="54"/>
      <c r="G1032" s="29">
        <f>'[1]A. DE PRECIOS CIVIL'!H13213</f>
        <v>17965.109444491143</v>
      </c>
      <c r="H1032" s="55">
        <f t="shared" si="112"/>
        <v>0</v>
      </c>
      <c r="I1032" s="47"/>
      <c r="J1032" s="48" t="e">
        <f t="shared" si="111"/>
        <v>#DIV/0!</v>
      </c>
    </row>
    <row r="1033" spans="2:10" ht="13.5" hidden="1" customHeight="1" x14ac:dyDescent="0.25">
      <c r="B1033" s="51"/>
      <c r="C1033" s="52" t="s">
        <v>46</v>
      </c>
      <c r="D1033" s="26" t="str">
        <f>'[1]A. DE PRECIOS CIVIL'!D13224</f>
        <v>Pasamanos caño redondo 2" (incluye pintura)</v>
      </c>
      <c r="E1033" s="27" t="s">
        <v>28</v>
      </c>
      <c r="F1033" s="54"/>
      <c r="G1033" s="29">
        <f>'[1]A. DE PRECIOS CIVIL'!H13247</f>
        <v>9504.7499580364165</v>
      </c>
      <c r="H1033" s="55">
        <f t="shared" si="112"/>
        <v>0</v>
      </c>
      <c r="I1033" s="47"/>
      <c r="J1033" s="48" t="e">
        <f t="shared" si="111"/>
        <v>#DIV/0!</v>
      </c>
    </row>
    <row r="1034" spans="2:10" ht="13.5" customHeight="1" x14ac:dyDescent="0.25">
      <c r="B1034" s="51"/>
      <c r="C1034" s="52" t="s">
        <v>47</v>
      </c>
      <c r="D1034" s="26" t="str">
        <f>'[1]A. DE PRECIOS CIVIL'!D13258</f>
        <v>Pasamanos Aº Iº d: 50 mm</v>
      </c>
      <c r="E1034" s="27" t="s">
        <v>28</v>
      </c>
      <c r="F1034" s="54">
        <v>5</v>
      </c>
      <c r="G1034" s="29">
        <v>0</v>
      </c>
      <c r="H1034" s="55">
        <f t="shared" si="112"/>
        <v>0</v>
      </c>
      <c r="I1034" s="47"/>
      <c r="J1034" s="48"/>
    </row>
    <row r="1035" spans="2:10" ht="13.5" hidden="1" customHeight="1" x14ac:dyDescent="0.25">
      <c r="B1035" s="51"/>
      <c r="C1035" s="52" t="s">
        <v>48</v>
      </c>
      <c r="D1035" s="26" t="str">
        <f>'[1]A. DE PRECIOS CIVIL'!D13292</f>
        <v>Gárgola premoldeada 15x23x33</v>
      </c>
      <c r="E1035" s="27" t="s">
        <v>42</v>
      </c>
      <c r="F1035" s="54"/>
      <c r="G1035" s="29">
        <f>'[1]A. DE PRECIOS CIVIL'!H13313</f>
        <v>4863.4865303475181</v>
      </c>
      <c r="H1035" s="55">
        <f t="shared" si="112"/>
        <v>0</v>
      </c>
      <c r="I1035" s="47"/>
      <c r="J1035" s="48" t="e">
        <f t="shared" si="111"/>
        <v>#DIV/0!</v>
      </c>
    </row>
    <row r="1036" spans="2:10" ht="13.5" hidden="1" customHeight="1" x14ac:dyDescent="0.25">
      <c r="B1036" s="51"/>
      <c r="C1036" s="52" t="s">
        <v>49</v>
      </c>
      <c r="D1036" s="26" t="str">
        <f>'[1]A. DE PRECIOS CIVIL'!D13324</f>
        <v>Colocación carpinterías (traslados de carp.existentes)</v>
      </c>
      <c r="E1036" s="27" t="s">
        <v>24</v>
      </c>
      <c r="F1036" s="54"/>
      <c r="G1036" s="29">
        <f>'[1]A. DE PRECIOS CIVIL'!H13345</f>
        <v>3297.3497781818187</v>
      </c>
      <c r="H1036" s="55">
        <f t="shared" si="112"/>
        <v>0</v>
      </c>
      <c r="I1036" s="47"/>
      <c r="J1036" s="48" t="e">
        <f t="shared" si="111"/>
        <v>#DIV/0!</v>
      </c>
    </row>
    <row r="1037" spans="2:10" ht="13.5" hidden="1" customHeight="1" x14ac:dyDescent="0.25">
      <c r="B1037" s="51"/>
      <c r="C1037" s="52" t="s">
        <v>50</v>
      </c>
      <c r="D1037" s="26" t="str">
        <f>'[1]A. DE PRECIOS CIVIL'!D13356</f>
        <v>Columna metálica, aro de basquet y tablero</v>
      </c>
      <c r="E1037" s="27" t="s">
        <v>42</v>
      </c>
      <c r="F1037" s="54"/>
      <c r="G1037" s="29">
        <f>'[1]A. DE PRECIOS CIVIL'!H13377</f>
        <v>165722.1976238924</v>
      </c>
      <c r="H1037" s="55">
        <f t="shared" si="112"/>
        <v>0</v>
      </c>
      <c r="I1037" s="47"/>
      <c r="J1037" s="48" t="e">
        <f t="shared" si="111"/>
        <v>#DIV/0!</v>
      </c>
    </row>
    <row r="1038" spans="2:10" ht="13.5" hidden="1" customHeight="1" x14ac:dyDescent="0.25">
      <c r="B1038" s="51"/>
      <c r="C1038" s="52" t="s">
        <v>51</v>
      </c>
      <c r="D1038" s="26" t="str">
        <f>'[1]A. DE PRECIOS CIVIL'!D13388</f>
        <v>Jacarandá (3 años de antigüedad y 2 m altura minímos)</v>
      </c>
      <c r="E1038" s="27" t="s">
        <v>42</v>
      </c>
      <c r="F1038" s="54"/>
      <c r="G1038" s="29">
        <f>'[1]A. DE PRECIOS CIVIL'!H13409</f>
        <v>9806.4056123706796</v>
      </c>
      <c r="H1038" s="55">
        <f t="shared" si="112"/>
        <v>0</v>
      </c>
      <c r="I1038" s="47"/>
      <c r="J1038" s="48" t="e">
        <f t="shared" si="111"/>
        <v>#DIV/0!</v>
      </c>
    </row>
    <row r="1039" spans="2:10" hidden="1" x14ac:dyDescent="0.25">
      <c r="B1039" s="51"/>
      <c r="C1039" s="52" t="s">
        <v>52</v>
      </c>
      <c r="D1039" s="57" t="str">
        <f>'[1]A. DE PRECIOS CIVIL'!D13420</f>
        <v>Fresno (3 años de antigüedad y 2 mts de altura mínimos)</v>
      </c>
      <c r="E1039" s="27" t="s">
        <v>42</v>
      </c>
      <c r="F1039" s="54"/>
      <c r="G1039" s="29">
        <f>'[1]A. DE PRECIOS CIVIL'!H13441</f>
        <v>11136.036571669938</v>
      </c>
      <c r="H1039" s="55">
        <f t="shared" si="112"/>
        <v>0</v>
      </c>
      <c r="I1039" s="47"/>
      <c r="J1039" s="48" t="e">
        <f t="shared" si="111"/>
        <v>#DIV/0!</v>
      </c>
    </row>
    <row r="1040" spans="2:10" hidden="1" x14ac:dyDescent="0.25">
      <c r="B1040" s="51"/>
      <c r="C1040" s="52" t="s">
        <v>53</v>
      </c>
      <c r="D1040" s="57" t="str">
        <f>'[1]A. DE PRECIOS CIVIL'!D13452</f>
        <v>Césped tipo gramillón</v>
      </c>
      <c r="E1040" s="27" t="s">
        <v>24</v>
      </c>
      <c r="F1040" s="54"/>
      <c r="G1040" s="29">
        <f>'[1]A. DE PRECIOS CIVIL'!H13473</f>
        <v>2188.4641401082881</v>
      </c>
      <c r="H1040" s="55">
        <f t="shared" si="112"/>
        <v>0</v>
      </c>
      <c r="I1040" s="47"/>
      <c r="J1040" s="48" t="e">
        <f t="shared" si="111"/>
        <v>#DIV/0!</v>
      </c>
    </row>
    <row r="1041" spans="2:11" x14ac:dyDescent="0.25">
      <c r="B1041" s="51"/>
      <c r="C1041" s="52" t="s">
        <v>167</v>
      </c>
      <c r="D1041" s="57" t="str">
        <f>'[1]A. DE PRECIOS CIVIL'!D13484</f>
        <v>Sereno de Obra</v>
      </c>
      <c r="E1041" s="27" t="s">
        <v>59</v>
      </c>
      <c r="F1041" s="54">
        <v>12</v>
      </c>
      <c r="G1041" s="29">
        <v>0</v>
      </c>
      <c r="H1041" s="55">
        <f t="shared" si="112"/>
        <v>0</v>
      </c>
      <c r="I1041" s="47"/>
      <c r="J1041" s="48"/>
    </row>
    <row r="1042" spans="2:11" x14ac:dyDescent="0.25">
      <c r="B1042" s="51"/>
      <c r="C1042" s="52" t="s">
        <v>168</v>
      </c>
      <c r="D1042" s="57" t="str">
        <f>'[1]A. DE PRECIOS CIVIL'!D13516</f>
        <v>Vigilancia de Obra</v>
      </c>
      <c r="E1042" s="27" t="s">
        <v>55</v>
      </c>
      <c r="F1042" s="54">
        <v>350</v>
      </c>
      <c r="G1042" s="29">
        <v>0</v>
      </c>
      <c r="H1042" s="55">
        <f t="shared" si="112"/>
        <v>0</v>
      </c>
      <c r="I1042" s="47"/>
      <c r="J1042" s="48"/>
    </row>
    <row r="1043" spans="2:11" ht="15.75" thickBot="1" x14ac:dyDescent="0.3">
      <c r="B1043" s="168"/>
      <c r="C1043" s="168"/>
      <c r="D1043" s="168"/>
      <c r="E1043" s="168"/>
      <c r="F1043" s="168"/>
      <c r="G1043" s="168"/>
      <c r="H1043" s="168"/>
      <c r="I1043" s="168"/>
      <c r="J1043" s="168"/>
    </row>
    <row r="1044" spans="2:11" ht="16.5" thickBot="1" x14ac:dyDescent="0.3">
      <c r="B1044" s="357" t="s">
        <v>345</v>
      </c>
      <c r="C1044" s="358"/>
      <c r="D1044" s="358"/>
      <c r="E1044" s="358"/>
      <c r="F1044" s="358"/>
      <c r="G1044" s="358"/>
      <c r="H1044" s="359"/>
      <c r="I1044" s="214">
        <f>SUM(I13,I50,I62,I113,I173,I189,I241,I253,I308,I327,I465,I613,I749,I848,I856,I919,I950,I963,I987,I998,I1014,I1017)</f>
        <v>0</v>
      </c>
      <c r="J1044" s="14"/>
      <c r="K1044" s="145"/>
    </row>
    <row r="1045" spans="2:11" ht="15.75" thickBot="1" x14ac:dyDescent="0.3">
      <c r="B1045" s="360"/>
      <c r="C1045" s="360"/>
      <c r="D1045" s="360"/>
      <c r="E1045" s="360"/>
      <c r="F1045" s="360"/>
      <c r="G1045" s="360"/>
      <c r="H1045" s="360"/>
      <c r="I1045" s="360"/>
      <c r="J1045" s="360"/>
    </row>
    <row r="1046" spans="2:11" ht="15.75" thickBot="1" x14ac:dyDescent="0.3">
      <c r="B1046" s="215"/>
      <c r="C1046" s="49" t="s">
        <v>346</v>
      </c>
      <c r="D1046" s="347" t="s">
        <v>347</v>
      </c>
      <c r="E1046" s="272"/>
      <c r="F1046" s="272"/>
      <c r="G1046" s="272"/>
      <c r="H1046" s="273"/>
      <c r="I1046" s="216">
        <v>0</v>
      </c>
      <c r="J1046" s="215"/>
    </row>
    <row r="1047" spans="2:11" x14ac:dyDescent="0.25">
      <c r="B1047" s="215"/>
      <c r="C1047" s="49"/>
      <c r="D1047" s="217" t="s">
        <v>348</v>
      </c>
      <c r="E1047" s="218"/>
      <c r="F1047" s="219">
        <v>0</v>
      </c>
      <c r="G1047" s="348"/>
      <c r="H1047" s="349"/>
      <c r="I1047" s="220">
        <v>0</v>
      </c>
      <c r="J1047" s="215"/>
    </row>
    <row r="1048" spans="2:11" x14ac:dyDescent="0.25">
      <c r="B1048" s="215"/>
      <c r="C1048" s="49"/>
      <c r="D1048" s="221" t="s">
        <v>349</v>
      </c>
      <c r="E1048" s="222"/>
      <c r="F1048" s="223">
        <v>0</v>
      </c>
      <c r="G1048" s="350"/>
      <c r="H1048" s="351"/>
      <c r="I1048" s="224">
        <v>0</v>
      </c>
      <c r="J1048" s="215"/>
    </row>
    <row r="1049" spans="2:11" x14ac:dyDescent="0.25">
      <c r="B1049" s="215"/>
      <c r="C1049" s="49" t="s">
        <v>350</v>
      </c>
      <c r="D1049" s="352" t="s">
        <v>351</v>
      </c>
      <c r="E1049" s="312"/>
      <c r="F1049" s="312"/>
      <c r="G1049" s="353"/>
      <c r="H1049" s="354"/>
      <c r="I1049" s="225">
        <v>0</v>
      </c>
      <c r="J1049" s="215"/>
    </row>
    <row r="1050" spans="2:11" ht="15.75" thickBot="1" x14ac:dyDescent="0.3">
      <c r="B1050" s="215"/>
      <c r="C1050" s="49"/>
      <c r="D1050" s="226" t="s">
        <v>352</v>
      </c>
      <c r="E1050" s="227"/>
      <c r="F1050" s="228">
        <v>0</v>
      </c>
      <c r="G1050" s="355"/>
      <c r="H1050" s="356"/>
      <c r="I1050" s="229">
        <v>0</v>
      </c>
      <c r="J1050" s="215"/>
    </row>
    <row r="1051" spans="2:11" ht="15.75" thickTop="1" x14ac:dyDescent="0.25">
      <c r="B1051" s="215"/>
      <c r="C1051" s="49" t="s">
        <v>353</v>
      </c>
      <c r="D1051" s="352" t="s">
        <v>354</v>
      </c>
      <c r="E1051" s="312"/>
      <c r="F1051" s="312"/>
      <c r="G1051" s="312"/>
      <c r="H1051" s="313"/>
      <c r="I1051" s="230">
        <f>SUM(I1049+I1050)</f>
        <v>0</v>
      </c>
      <c r="J1051" s="215"/>
    </row>
    <row r="1052" spans="2:11" ht="15.75" thickBot="1" x14ac:dyDescent="0.3">
      <c r="B1052" s="215"/>
      <c r="C1052" s="49"/>
      <c r="D1052" s="50"/>
      <c r="H1052" s="152"/>
      <c r="I1052" s="231"/>
      <c r="J1052" s="215"/>
    </row>
    <row r="1053" spans="2:11" ht="16.5" thickBot="1" x14ac:dyDescent="0.3">
      <c r="B1053" s="215"/>
      <c r="C1053" s="152"/>
      <c r="D1053" s="368" t="s">
        <v>355</v>
      </c>
      <c r="E1053" s="369"/>
      <c r="F1053" s="369"/>
      <c r="G1053" s="369"/>
      <c r="H1053" s="370"/>
      <c r="I1053" s="232">
        <f>I1051</f>
        <v>0</v>
      </c>
      <c r="J1053" s="215"/>
    </row>
    <row r="1054" spans="2:11" ht="15.75" thickBot="1" x14ac:dyDescent="0.3">
      <c r="B1054" s="215"/>
      <c r="C1054" s="215"/>
      <c r="D1054" s="215"/>
      <c r="E1054" s="215"/>
      <c r="F1054" s="215"/>
      <c r="G1054" s="215"/>
      <c r="H1054" s="215"/>
      <c r="I1054" s="215"/>
      <c r="J1054" s="215"/>
    </row>
    <row r="1055" spans="2:11" ht="16.5" thickBot="1" x14ac:dyDescent="0.3">
      <c r="B1055" s="371" t="s">
        <v>356</v>
      </c>
      <c r="C1055" s="372"/>
      <c r="D1055" s="372"/>
      <c r="E1055" s="372"/>
      <c r="F1055" s="372"/>
      <c r="G1055" s="372"/>
      <c r="H1055" s="373"/>
      <c r="I1055" s="233">
        <f>I1044*I1053</f>
        <v>0</v>
      </c>
      <c r="J1055" s="215"/>
    </row>
    <row r="1056" spans="2:11" ht="15.75" thickBot="1" x14ac:dyDescent="0.3">
      <c r="B1056" s="215"/>
      <c r="C1056" s="215"/>
      <c r="D1056" s="215"/>
      <c r="E1056" s="215"/>
      <c r="F1056" s="215"/>
      <c r="G1056" s="215"/>
      <c r="H1056" s="215"/>
      <c r="I1056" s="215"/>
      <c r="J1056" s="215"/>
    </row>
    <row r="1057" spans="2:10" ht="16.5" thickBot="1" x14ac:dyDescent="0.3">
      <c r="B1057" s="374" t="s">
        <v>380</v>
      </c>
      <c r="C1057" s="375"/>
      <c r="D1057" s="375"/>
      <c r="E1057" s="375"/>
      <c r="F1057" s="375"/>
      <c r="G1057" s="375"/>
      <c r="H1057" s="375"/>
      <c r="I1057" s="375"/>
      <c r="J1057" s="376"/>
    </row>
    <row r="1058" spans="2:10" ht="15.75" thickBot="1" x14ac:dyDescent="0.3">
      <c r="B1058" s="360"/>
      <c r="C1058" s="360"/>
      <c r="D1058" s="377"/>
      <c r="E1058" s="377"/>
      <c r="F1058" s="377"/>
      <c r="G1058" s="377"/>
      <c r="H1058" s="377"/>
      <c r="I1058" s="377"/>
      <c r="J1058" s="360"/>
    </row>
    <row r="1059" spans="2:10" ht="14.25" customHeight="1" thickBot="1" x14ac:dyDescent="0.3">
      <c r="B1059" s="378" t="s">
        <v>357</v>
      </c>
      <c r="C1059" s="379"/>
      <c r="D1059" s="379"/>
      <c r="E1059" s="379"/>
      <c r="F1059" s="379"/>
      <c r="G1059" s="379"/>
      <c r="H1059" s="379"/>
      <c r="I1059" s="379"/>
      <c r="J1059" s="380"/>
    </row>
    <row r="1060" spans="2:10" ht="15.75" thickBot="1" x14ac:dyDescent="0.3">
      <c r="B1060" s="381"/>
      <c r="C1060" s="381"/>
      <c r="D1060" s="381"/>
      <c r="E1060" s="381"/>
      <c r="F1060" s="381"/>
      <c r="G1060" s="381"/>
      <c r="H1060" s="381"/>
      <c r="I1060" s="381"/>
      <c r="J1060" s="381"/>
    </row>
    <row r="1061" spans="2:10" ht="24" thickBot="1" x14ac:dyDescent="0.4">
      <c r="B1061" s="361" t="s">
        <v>358</v>
      </c>
      <c r="C1061" s="362"/>
      <c r="D1061" s="362"/>
      <c r="E1061" s="362"/>
      <c r="F1061" s="362"/>
      <c r="G1061" s="362"/>
      <c r="H1061" s="362"/>
      <c r="I1061" s="362"/>
      <c r="J1061" s="363"/>
    </row>
    <row r="1062" spans="2:10" ht="15.75" thickBot="1" x14ac:dyDescent="0.3">
      <c r="B1062" s="364"/>
      <c r="C1062" s="364"/>
      <c r="D1062" s="364"/>
      <c r="E1062" s="364"/>
      <c r="F1062" s="364"/>
      <c r="G1062" s="364"/>
      <c r="H1062" s="364"/>
      <c r="I1062" s="364"/>
      <c r="J1062" s="364"/>
    </row>
    <row r="1063" spans="2:10" ht="26.25" thickBot="1" x14ac:dyDescent="0.3">
      <c r="B1063" s="290" t="s">
        <v>9</v>
      </c>
      <c r="C1063" s="290"/>
      <c r="D1063" s="290" t="s">
        <v>11</v>
      </c>
      <c r="E1063" s="290"/>
      <c r="F1063" s="290"/>
      <c r="G1063" s="290"/>
      <c r="H1063" s="290"/>
      <c r="I1063" s="234" t="s">
        <v>19</v>
      </c>
      <c r="J1063" s="235" t="s">
        <v>359</v>
      </c>
    </row>
    <row r="1064" spans="2:10" x14ac:dyDescent="0.25">
      <c r="B1064" s="364"/>
      <c r="C1064" s="364"/>
      <c r="D1064" s="364"/>
      <c r="E1064" s="364"/>
      <c r="F1064" s="364"/>
      <c r="G1064" s="364"/>
      <c r="H1064" s="364"/>
      <c r="I1064" s="364"/>
      <c r="J1064" s="364"/>
    </row>
    <row r="1065" spans="2:10" x14ac:dyDescent="0.25">
      <c r="B1065" s="236" t="s">
        <v>20</v>
      </c>
      <c r="C1065" s="237"/>
      <c r="D1065" s="365" t="s">
        <v>360</v>
      </c>
      <c r="E1065" s="366"/>
      <c r="F1065" s="366"/>
      <c r="G1065" s="366"/>
      <c r="H1065" s="367"/>
      <c r="I1065" s="238">
        <f>I13*I1053</f>
        <v>0</v>
      </c>
      <c r="J1065" s="239">
        <f>J13</f>
        <v>0</v>
      </c>
    </row>
    <row r="1066" spans="2:10" x14ac:dyDescent="0.25">
      <c r="B1066" s="236" t="s">
        <v>30</v>
      </c>
      <c r="C1066" s="237"/>
      <c r="D1066" s="365" t="s">
        <v>361</v>
      </c>
      <c r="E1066" s="382"/>
      <c r="F1066" s="382"/>
      <c r="G1066" s="382"/>
      <c r="H1066" s="383"/>
      <c r="I1066" s="238">
        <f>I50*I1053</f>
        <v>0</v>
      </c>
      <c r="J1066" s="239">
        <f>J50</f>
        <v>0</v>
      </c>
    </row>
    <row r="1067" spans="2:10" x14ac:dyDescent="0.25">
      <c r="B1067" s="236" t="s">
        <v>31</v>
      </c>
      <c r="C1067" s="237"/>
      <c r="D1067" s="365" t="s">
        <v>66</v>
      </c>
      <c r="E1067" s="382"/>
      <c r="F1067" s="382"/>
      <c r="G1067" s="382"/>
      <c r="H1067" s="383"/>
      <c r="I1067" s="238">
        <f>I62*I1053</f>
        <v>0</v>
      </c>
      <c r="J1067" s="239">
        <f>J62</f>
        <v>0</v>
      </c>
    </row>
    <row r="1068" spans="2:10" x14ac:dyDescent="0.25">
      <c r="B1068" s="236" t="s">
        <v>32</v>
      </c>
      <c r="C1068" s="237"/>
      <c r="D1068" s="365" t="s">
        <v>76</v>
      </c>
      <c r="E1068" s="382"/>
      <c r="F1068" s="382"/>
      <c r="G1068" s="382"/>
      <c r="H1068" s="383"/>
      <c r="I1068" s="238">
        <f>I113*I1053</f>
        <v>0</v>
      </c>
      <c r="J1068" s="239">
        <f>J113</f>
        <v>0</v>
      </c>
    </row>
    <row r="1069" spans="2:10" x14ac:dyDescent="0.25">
      <c r="B1069" s="236" t="s">
        <v>34</v>
      </c>
      <c r="C1069" s="237"/>
      <c r="D1069" s="365" t="s">
        <v>92</v>
      </c>
      <c r="E1069" s="382"/>
      <c r="F1069" s="382"/>
      <c r="G1069" s="382"/>
      <c r="H1069" s="383"/>
      <c r="I1069" s="238">
        <f>I173*I1053</f>
        <v>0</v>
      </c>
      <c r="J1069" s="239">
        <f>J173</f>
        <v>0</v>
      </c>
    </row>
    <row r="1070" spans="2:10" x14ac:dyDescent="0.25">
      <c r="B1070" s="236" t="s">
        <v>35</v>
      </c>
      <c r="C1070" s="237"/>
      <c r="D1070" s="365" t="s">
        <v>362</v>
      </c>
      <c r="E1070" s="382"/>
      <c r="F1070" s="382"/>
      <c r="G1070" s="382"/>
      <c r="H1070" s="383"/>
      <c r="I1070" s="238">
        <f>I189*I1053</f>
        <v>0</v>
      </c>
      <c r="J1070" s="239">
        <f>J189</f>
        <v>0</v>
      </c>
    </row>
    <row r="1071" spans="2:10" x14ac:dyDescent="0.25">
      <c r="B1071" s="236" t="s">
        <v>36</v>
      </c>
      <c r="C1071" s="237"/>
      <c r="D1071" s="365" t="s">
        <v>109</v>
      </c>
      <c r="E1071" s="382"/>
      <c r="F1071" s="382"/>
      <c r="G1071" s="382"/>
      <c r="H1071" s="383"/>
      <c r="I1071" s="238">
        <f>I241*I1053</f>
        <v>0</v>
      </c>
      <c r="J1071" s="239">
        <f>J241</f>
        <v>0</v>
      </c>
    </row>
    <row r="1072" spans="2:10" x14ac:dyDescent="0.25">
      <c r="B1072" s="236" t="s">
        <v>37</v>
      </c>
      <c r="C1072" s="237"/>
      <c r="D1072" s="365" t="s">
        <v>111</v>
      </c>
      <c r="E1072" s="382"/>
      <c r="F1072" s="382"/>
      <c r="G1072" s="382"/>
      <c r="H1072" s="383"/>
      <c r="I1072" s="238">
        <f>I253*I1053</f>
        <v>0</v>
      </c>
      <c r="J1072" s="239">
        <f>J253</f>
        <v>0</v>
      </c>
    </row>
    <row r="1073" spans="2:10" x14ac:dyDescent="0.25">
      <c r="B1073" s="236" t="s">
        <v>38</v>
      </c>
      <c r="C1073" s="237"/>
      <c r="D1073" s="365" t="s">
        <v>123</v>
      </c>
      <c r="E1073" s="382"/>
      <c r="F1073" s="382"/>
      <c r="G1073" s="382"/>
      <c r="H1073" s="383"/>
      <c r="I1073" s="238">
        <f>I308*I1053</f>
        <v>0</v>
      </c>
      <c r="J1073" s="239">
        <f>J308</f>
        <v>0</v>
      </c>
    </row>
    <row r="1074" spans="2:10" x14ac:dyDescent="0.25">
      <c r="B1074" s="236" t="s">
        <v>39</v>
      </c>
      <c r="C1074" s="237"/>
      <c r="D1074" s="365" t="s">
        <v>130</v>
      </c>
      <c r="E1074" s="382"/>
      <c r="F1074" s="382"/>
      <c r="G1074" s="382"/>
      <c r="H1074" s="383"/>
      <c r="I1074" s="238">
        <f>I327*I1053</f>
        <v>0</v>
      </c>
      <c r="J1074" s="239">
        <f>J309</f>
        <v>0</v>
      </c>
    </row>
    <row r="1075" spans="2:10" x14ac:dyDescent="0.25">
      <c r="B1075" s="236" t="s">
        <v>40</v>
      </c>
      <c r="C1075" s="237"/>
      <c r="D1075" s="365" t="s">
        <v>363</v>
      </c>
      <c r="E1075" s="382"/>
      <c r="F1075" s="382"/>
      <c r="G1075" s="382"/>
      <c r="H1075" s="383"/>
      <c r="I1075" s="238">
        <f>I465*I1053</f>
        <v>0</v>
      </c>
      <c r="J1075" s="239">
        <f>J465</f>
        <v>0</v>
      </c>
    </row>
    <row r="1076" spans="2:10" x14ac:dyDescent="0.25">
      <c r="B1076" s="236" t="s">
        <v>41</v>
      </c>
      <c r="C1076" s="237"/>
      <c r="D1076" s="365" t="s">
        <v>364</v>
      </c>
      <c r="E1076" s="382"/>
      <c r="F1076" s="382"/>
      <c r="G1076" s="382"/>
      <c r="H1076" s="383"/>
      <c r="I1076" s="238">
        <f>I613*I1053</f>
        <v>0</v>
      </c>
      <c r="J1076" s="239">
        <f>J613</f>
        <v>0</v>
      </c>
    </row>
    <row r="1077" spans="2:10" x14ac:dyDescent="0.25">
      <c r="B1077" s="236" t="s">
        <v>43</v>
      </c>
      <c r="C1077" s="237"/>
      <c r="D1077" s="365" t="s">
        <v>365</v>
      </c>
      <c r="E1077" s="382"/>
      <c r="F1077" s="382"/>
      <c r="G1077" s="382"/>
      <c r="H1077" s="383"/>
      <c r="I1077" s="238">
        <f>I749*I1053</f>
        <v>0</v>
      </c>
      <c r="J1077" s="239">
        <f>J614</f>
        <v>0</v>
      </c>
    </row>
    <row r="1078" spans="2:10" x14ac:dyDescent="0.25">
      <c r="B1078" s="236" t="s">
        <v>44</v>
      </c>
      <c r="C1078" s="237"/>
      <c r="D1078" s="365" t="s">
        <v>366</v>
      </c>
      <c r="E1078" s="382"/>
      <c r="F1078" s="382"/>
      <c r="G1078" s="382"/>
      <c r="H1078" s="383"/>
      <c r="I1078" s="238">
        <f>I848*I1053</f>
        <v>0</v>
      </c>
      <c r="J1078" s="239">
        <f>J848</f>
        <v>0</v>
      </c>
    </row>
    <row r="1079" spans="2:10" x14ac:dyDescent="0.25">
      <c r="B1079" s="236" t="s">
        <v>45</v>
      </c>
      <c r="C1079" s="237"/>
      <c r="D1079" s="365" t="s">
        <v>367</v>
      </c>
      <c r="E1079" s="382"/>
      <c r="F1079" s="382"/>
      <c r="G1079" s="382"/>
      <c r="H1079" s="383"/>
      <c r="I1079" s="238">
        <f>I856*I1053</f>
        <v>0</v>
      </c>
      <c r="J1079" s="239">
        <f>J856</f>
        <v>0</v>
      </c>
    </row>
    <row r="1080" spans="2:10" x14ac:dyDescent="0.25">
      <c r="B1080" s="236" t="s">
        <v>46</v>
      </c>
      <c r="C1080" s="237"/>
      <c r="D1080" s="365" t="s">
        <v>368</v>
      </c>
      <c r="E1080" s="382"/>
      <c r="F1080" s="382"/>
      <c r="G1080" s="382"/>
      <c r="H1080" s="383"/>
      <c r="I1080" s="238">
        <f>I919*I1053</f>
        <v>0</v>
      </c>
      <c r="J1080" s="239">
        <f>J919</f>
        <v>0</v>
      </c>
    </row>
    <row r="1081" spans="2:10" x14ac:dyDescent="0.25">
      <c r="B1081" s="236" t="s">
        <v>47</v>
      </c>
      <c r="C1081" s="237"/>
      <c r="D1081" s="365" t="s">
        <v>325</v>
      </c>
      <c r="E1081" s="382"/>
      <c r="F1081" s="382"/>
      <c r="G1081" s="382"/>
      <c r="H1081" s="383"/>
      <c r="I1081" s="238">
        <f>I950*I1053</f>
        <v>0</v>
      </c>
      <c r="J1081" s="239">
        <f>J950</f>
        <v>0</v>
      </c>
    </row>
    <row r="1082" spans="2:10" x14ac:dyDescent="0.25">
      <c r="B1082" s="236" t="s">
        <v>48</v>
      </c>
      <c r="C1082" s="237"/>
      <c r="D1082" s="365" t="s">
        <v>327</v>
      </c>
      <c r="E1082" s="382"/>
      <c r="F1082" s="382"/>
      <c r="G1082" s="382"/>
      <c r="H1082" s="383"/>
      <c r="I1082" s="238">
        <f>I963*I1053</f>
        <v>0</v>
      </c>
      <c r="J1082" s="239">
        <f>J963</f>
        <v>0</v>
      </c>
    </row>
    <row r="1083" spans="2:10" x14ac:dyDescent="0.25">
      <c r="B1083" s="236" t="s">
        <v>49</v>
      </c>
      <c r="C1083" s="237"/>
      <c r="D1083" s="365" t="s">
        <v>329</v>
      </c>
      <c r="E1083" s="382"/>
      <c r="F1083" s="382"/>
      <c r="G1083" s="382"/>
      <c r="H1083" s="383"/>
      <c r="I1083" s="238">
        <f>I987*I1053</f>
        <v>0</v>
      </c>
      <c r="J1083" s="239">
        <f>J987</f>
        <v>0</v>
      </c>
    </row>
    <row r="1084" spans="2:10" x14ac:dyDescent="0.25">
      <c r="B1084" s="236" t="s">
        <v>50</v>
      </c>
      <c r="C1084" s="237"/>
      <c r="D1084" s="365" t="s">
        <v>335</v>
      </c>
      <c r="E1084" s="382"/>
      <c r="F1084" s="382"/>
      <c r="G1084" s="382"/>
      <c r="H1084" s="383"/>
      <c r="I1084" s="238">
        <f>I998*I1053</f>
        <v>0</v>
      </c>
      <c r="J1084" s="239">
        <f>J998</f>
        <v>0</v>
      </c>
    </row>
    <row r="1085" spans="2:10" x14ac:dyDescent="0.25">
      <c r="B1085" s="236" t="s">
        <v>51</v>
      </c>
      <c r="C1085" s="240"/>
      <c r="D1085" s="384" t="s">
        <v>342</v>
      </c>
      <c r="E1085" s="384"/>
      <c r="F1085" s="384"/>
      <c r="G1085" s="384"/>
      <c r="H1085" s="384"/>
      <c r="I1085" s="238">
        <f>I1014*I1053</f>
        <v>0</v>
      </c>
      <c r="J1085" s="239">
        <f>J1014</f>
        <v>0</v>
      </c>
    </row>
    <row r="1086" spans="2:10" x14ac:dyDescent="0.25">
      <c r="B1086" s="236" t="s">
        <v>52</v>
      </c>
      <c r="C1086" s="240"/>
      <c r="D1086" s="384" t="s">
        <v>239</v>
      </c>
      <c r="E1086" s="384"/>
      <c r="F1086" s="384"/>
      <c r="G1086" s="384"/>
      <c r="H1086" s="384"/>
      <c r="I1086" s="238">
        <f>I1017*I1053</f>
        <v>0</v>
      </c>
      <c r="J1086" s="239">
        <f>J1017</f>
        <v>0</v>
      </c>
    </row>
    <row r="1087" spans="2:10" ht="9" customHeight="1" thickBot="1" x14ac:dyDescent="0.3">
      <c r="B1087" s="241"/>
      <c r="C1087" s="242"/>
      <c r="D1087" s="243"/>
      <c r="E1087" s="244"/>
      <c r="F1087" s="243"/>
      <c r="G1087" s="243"/>
      <c r="H1087" s="243"/>
      <c r="I1087" s="245"/>
      <c r="J1087" s="246"/>
    </row>
    <row r="1088" spans="2:10" ht="15.75" thickBot="1" x14ac:dyDescent="0.3">
      <c r="B1088" s="385"/>
      <c r="C1088" s="386"/>
      <c r="D1088" s="387" t="s">
        <v>369</v>
      </c>
      <c r="E1088" s="387"/>
      <c r="F1088" s="387"/>
      <c r="G1088" s="387"/>
      <c r="H1088" s="387"/>
      <c r="I1088" s="247">
        <f>SUM(I1065:I1086)</f>
        <v>0</v>
      </c>
      <c r="J1088" s="248">
        <f>SUM(J1065:J1086)</f>
        <v>0</v>
      </c>
    </row>
    <row r="1089" spans="2:10" ht="9.75" customHeight="1" x14ac:dyDescent="0.25">
      <c r="B1089" s="215"/>
      <c r="C1089" s="215"/>
      <c r="D1089" s="249"/>
      <c r="E1089" s="50"/>
      <c r="F1089" s="249"/>
      <c r="G1089" s="249"/>
      <c r="H1089" s="249"/>
      <c r="I1089" s="250"/>
      <c r="J1089" s="251"/>
    </row>
    <row r="1090" spans="2:10" ht="11.25" customHeight="1" thickBot="1" x14ac:dyDescent="0.3">
      <c r="B1090" s="215"/>
      <c r="C1090" s="215"/>
    </row>
    <row r="1091" spans="2:10" x14ac:dyDescent="0.25">
      <c r="B1091" s="388"/>
      <c r="C1091" s="389"/>
      <c r="D1091" s="390" t="s">
        <v>370</v>
      </c>
      <c r="E1091" s="391"/>
      <c r="F1091" s="392"/>
      <c r="G1091" s="252" t="s">
        <v>24</v>
      </c>
      <c r="H1091" s="253"/>
    </row>
    <row r="1092" spans="2:10" x14ac:dyDescent="0.25">
      <c r="B1092" s="388"/>
      <c r="C1092" s="389"/>
      <c r="D1092" s="403" t="s">
        <v>371</v>
      </c>
      <c r="E1092" s="404"/>
      <c r="F1092" s="405"/>
      <c r="G1092" s="254" t="s">
        <v>24</v>
      </c>
      <c r="H1092" s="255"/>
    </row>
    <row r="1093" spans="2:10" ht="15.75" thickBot="1" x14ac:dyDescent="0.3">
      <c r="B1093" s="256"/>
      <c r="C1093" s="257"/>
      <c r="D1093" s="403" t="s">
        <v>372</v>
      </c>
      <c r="E1093" s="404"/>
      <c r="F1093" s="405"/>
      <c r="G1093" s="258" t="s">
        <v>24</v>
      </c>
      <c r="H1093" s="259"/>
    </row>
    <row r="1094" spans="2:10" ht="16.5" thickBot="1" x14ac:dyDescent="0.3">
      <c r="B1094" s="388"/>
      <c r="C1094" s="389"/>
      <c r="D1094" s="406" t="s">
        <v>373</v>
      </c>
      <c r="E1094" s="407"/>
      <c r="F1094" s="408"/>
      <c r="G1094" s="260" t="s">
        <v>374</v>
      </c>
      <c r="H1094" s="261"/>
    </row>
    <row r="1095" spans="2:10" ht="15.75" thickBot="1" x14ac:dyDescent="0.3">
      <c r="B1095" s="388"/>
      <c r="C1095" s="389"/>
      <c r="D1095" s="266"/>
      <c r="E1095" s="266"/>
      <c r="F1095" s="266"/>
      <c r="G1095" s="266"/>
      <c r="H1095" s="266"/>
    </row>
    <row r="1096" spans="2:10" ht="15.75" thickBot="1" x14ac:dyDescent="0.3">
      <c r="B1096" s="398" t="s">
        <v>375</v>
      </c>
      <c r="C1096" s="399"/>
      <c r="D1096" s="399"/>
      <c r="E1096" s="399"/>
      <c r="F1096" s="399"/>
      <c r="G1096" s="399"/>
      <c r="H1096" s="399"/>
      <c r="I1096" s="399"/>
      <c r="J1096" s="400"/>
    </row>
    <row r="1097" spans="2:10" x14ac:dyDescent="0.25">
      <c r="B1097" s="401"/>
      <c r="C1097" s="401"/>
      <c r="D1097" s="401"/>
      <c r="E1097" s="401"/>
      <c r="F1097" s="401"/>
      <c r="G1097" s="401"/>
      <c r="H1097" s="401"/>
      <c r="I1097" s="401"/>
      <c r="J1097" s="401"/>
    </row>
    <row r="1098" spans="2:10" x14ac:dyDescent="0.25">
      <c r="B1098" s="402" t="s">
        <v>376</v>
      </c>
      <c r="C1098" s="402"/>
      <c r="D1098" s="402"/>
      <c r="E1098" s="402"/>
      <c r="F1098" s="402"/>
      <c r="G1098" s="402"/>
      <c r="H1098" s="402"/>
      <c r="I1098" s="402"/>
      <c r="J1098" s="402"/>
    </row>
    <row r="1099" spans="2:10" x14ac:dyDescent="0.25">
      <c r="B1099" s="393" t="s">
        <v>377</v>
      </c>
      <c r="C1099" s="394"/>
      <c r="D1099" s="394"/>
      <c r="E1099" s="394"/>
      <c r="F1099" s="394"/>
      <c r="G1099" s="395"/>
      <c r="H1099" s="395"/>
      <c r="I1099" s="395"/>
      <c r="J1099" s="396"/>
    </row>
    <row r="1100" spans="2:10" x14ac:dyDescent="0.25">
      <c r="B1100" s="397"/>
      <c r="C1100" s="397"/>
      <c r="D1100" s="397"/>
      <c r="E1100" s="397"/>
      <c r="F1100" s="397"/>
      <c r="G1100" s="397"/>
      <c r="H1100" s="397"/>
      <c r="I1100" s="397"/>
      <c r="J1100" s="397"/>
    </row>
    <row r="1101" spans="2:10" x14ac:dyDescent="0.25">
      <c r="B1101" s="402" t="s">
        <v>378</v>
      </c>
      <c r="C1101" s="402"/>
      <c r="D1101" s="402"/>
      <c r="E1101" s="402"/>
      <c r="F1101" s="402"/>
      <c r="G1101" s="402"/>
      <c r="H1101" s="402"/>
      <c r="I1101" s="402"/>
      <c r="J1101" s="402"/>
    </row>
    <row r="1102" spans="2:10" x14ac:dyDescent="0.25">
      <c r="B1102" s="393" t="s">
        <v>379</v>
      </c>
      <c r="C1102" s="394"/>
      <c r="D1102" s="394"/>
      <c r="E1102" s="394"/>
      <c r="F1102" s="394"/>
      <c r="G1102" s="395"/>
      <c r="H1102" s="395"/>
      <c r="I1102" s="395"/>
      <c r="J1102" s="396"/>
    </row>
    <row r="1103" spans="2:10" x14ac:dyDescent="0.25">
      <c r="B1103" s="397"/>
      <c r="C1103" s="397"/>
      <c r="D1103" s="397"/>
      <c r="E1103" s="397"/>
      <c r="F1103" s="397"/>
      <c r="G1103" s="397"/>
      <c r="H1103" s="397"/>
      <c r="I1103" s="397"/>
      <c r="J1103" s="397"/>
    </row>
    <row r="1104" spans="2:10" x14ac:dyDescent="0.25">
      <c r="B1104" s="262"/>
      <c r="C1104" s="152"/>
      <c r="D1104" s="152"/>
      <c r="F1104" s="152"/>
      <c r="G1104" s="152"/>
      <c r="H1104" s="152"/>
      <c r="I1104" s="152"/>
      <c r="J1104" s="152"/>
    </row>
    <row r="1105" spans="2:10" x14ac:dyDescent="0.25">
      <c r="B1105" s="262"/>
      <c r="C1105" s="152"/>
      <c r="D1105" s="152"/>
      <c r="F1105" s="263"/>
      <c r="G1105" s="152"/>
      <c r="H1105" s="152"/>
      <c r="I1105" s="152"/>
      <c r="J1105" s="152"/>
    </row>
    <row r="1106" spans="2:10" x14ac:dyDescent="0.25">
      <c r="B1106" s="262"/>
      <c r="C1106" s="152"/>
      <c r="D1106" s="152"/>
      <c r="F1106" s="263"/>
      <c r="G1106" s="152"/>
      <c r="H1106" s="152"/>
      <c r="I1106" s="152"/>
      <c r="J1106" s="152"/>
    </row>
    <row r="1107" spans="2:10" x14ac:dyDescent="0.25">
      <c r="B1107" s="262"/>
      <c r="C1107" s="152"/>
      <c r="D1107" s="152"/>
      <c r="F1107" s="264"/>
      <c r="G1107" s="152"/>
      <c r="H1107" s="152"/>
      <c r="I1107" s="152"/>
      <c r="J1107" s="152"/>
    </row>
    <row r="1108" spans="2:10" x14ac:dyDescent="0.25">
      <c r="B1108" s="262"/>
      <c r="C1108" s="152"/>
      <c r="D1108" s="152"/>
      <c r="F1108" s="152"/>
      <c r="G1108" s="152"/>
      <c r="H1108" s="152"/>
      <c r="I1108" s="152"/>
      <c r="J1108" s="152"/>
    </row>
    <row r="1109" spans="2:10" x14ac:dyDescent="0.25">
      <c r="B1109" s="262"/>
      <c r="C1109" s="152"/>
      <c r="D1109" s="152"/>
      <c r="F1109" s="152"/>
      <c r="G1109" s="152"/>
      <c r="H1109" s="152"/>
      <c r="I1109" s="152"/>
      <c r="J1109" s="152"/>
    </row>
    <row r="1110" spans="2:10" x14ac:dyDescent="0.25">
      <c r="B1110" s="262"/>
      <c r="C1110" s="152"/>
      <c r="D1110" s="152"/>
      <c r="F1110" s="152"/>
      <c r="G1110" s="152"/>
      <c r="H1110" s="152"/>
      <c r="I1110" s="152"/>
      <c r="J1110" s="152"/>
    </row>
    <row r="1111" spans="2:10" x14ac:dyDescent="0.25">
      <c r="B1111" s="262"/>
      <c r="C1111" s="152"/>
      <c r="D1111" s="152"/>
      <c r="F1111" s="152"/>
      <c r="G1111" s="152"/>
      <c r="H1111" s="152"/>
      <c r="I1111" s="152"/>
      <c r="J1111" s="152"/>
    </row>
    <row r="1112" spans="2:10" x14ac:dyDescent="0.25">
      <c r="B1112" s="262"/>
      <c r="C1112" s="152"/>
      <c r="D1112" s="152"/>
      <c r="F1112" s="152"/>
      <c r="G1112" s="152"/>
      <c r="H1112" s="152"/>
      <c r="I1112" s="152"/>
      <c r="J1112" s="152"/>
    </row>
    <row r="1113" spans="2:10" x14ac:dyDescent="0.25">
      <c r="B1113" s="262"/>
      <c r="C1113" s="152"/>
      <c r="D1113" s="152"/>
      <c r="F1113" s="152"/>
      <c r="G1113" s="152"/>
      <c r="H1113" s="152"/>
      <c r="I1113" s="152"/>
      <c r="J1113" s="152"/>
    </row>
    <row r="1114" spans="2:10" x14ac:dyDescent="0.25">
      <c r="B1114" s="262"/>
      <c r="C1114" s="152"/>
      <c r="D1114" s="152"/>
      <c r="F1114" s="152"/>
      <c r="G1114" s="152"/>
      <c r="H1114" s="152"/>
      <c r="I1114" s="152"/>
      <c r="J1114" s="152"/>
    </row>
    <row r="1115" spans="2:10" x14ac:dyDescent="0.25">
      <c r="B1115" s="262"/>
      <c r="C1115" s="152"/>
      <c r="D1115" s="152"/>
      <c r="F1115" s="152"/>
      <c r="G1115" s="152"/>
      <c r="H1115" s="152"/>
      <c r="I1115" s="152"/>
      <c r="J1115" s="152"/>
    </row>
    <row r="1116" spans="2:10" x14ac:dyDescent="0.25">
      <c r="B1116" s="262"/>
      <c r="C1116" s="152"/>
      <c r="D1116" s="152"/>
      <c r="F1116" s="152"/>
      <c r="G1116" s="152"/>
      <c r="H1116" s="152"/>
      <c r="I1116" s="152"/>
      <c r="J1116" s="152"/>
    </row>
    <row r="1117" spans="2:10" x14ac:dyDescent="0.25">
      <c r="B1117" s="262"/>
      <c r="C1117" s="152"/>
      <c r="D1117" s="152"/>
      <c r="F1117" s="152"/>
      <c r="G1117" s="152"/>
      <c r="H1117" s="152"/>
      <c r="I1117" s="152"/>
      <c r="J1117" s="152"/>
    </row>
    <row r="1118" spans="2:10" x14ac:dyDescent="0.25">
      <c r="B1118" s="262"/>
      <c r="C1118" s="152"/>
      <c r="D1118" s="152"/>
      <c r="F1118" s="152"/>
      <c r="G1118" s="152"/>
      <c r="H1118" s="152"/>
      <c r="I1118" s="152"/>
      <c r="J1118" s="152"/>
    </row>
    <row r="1119" spans="2:10" x14ac:dyDescent="0.25">
      <c r="B1119" s="262"/>
      <c r="C1119" s="152"/>
      <c r="D1119" s="152"/>
      <c r="F1119" s="152"/>
      <c r="G1119" s="152"/>
      <c r="H1119" s="152"/>
      <c r="I1119" s="152"/>
      <c r="J1119" s="152"/>
    </row>
    <row r="1120" spans="2:10" x14ac:dyDescent="0.25">
      <c r="B1120" s="262"/>
      <c r="C1120" s="152"/>
      <c r="D1120" s="152"/>
      <c r="F1120" s="152"/>
      <c r="G1120" s="152"/>
      <c r="H1120" s="152"/>
      <c r="I1120" s="152"/>
      <c r="J1120" s="152"/>
    </row>
    <row r="1121" spans="2:10" x14ac:dyDescent="0.25">
      <c r="B1121" s="262"/>
      <c r="C1121" s="152"/>
      <c r="D1121" s="152"/>
      <c r="F1121" s="152"/>
      <c r="G1121" s="152"/>
      <c r="H1121" s="152"/>
      <c r="I1121" s="152"/>
      <c r="J1121" s="152"/>
    </row>
    <row r="1122" spans="2:10" x14ac:dyDescent="0.25">
      <c r="B1122" s="262"/>
      <c r="C1122" s="152"/>
      <c r="D1122" s="152"/>
      <c r="F1122" s="152"/>
      <c r="G1122" s="152"/>
      <c r="H1122" s="152"/>
      <c r="I1122" s="152"/>
      <c r="J1122" s="152"/>
    </row>
    <row r="1123" spans="2:10" x14ac:dyDescent="0.25">
      <c r="B1123" s="262"/>
      <c r="C1123" s="152"/>
      <c r="D1123" s="152"/>
      <c r="F1123" s="152"/>
      <c r="G1123" s="152"/>
      <c r="H1123" s="152"/>
      <c r="I1123" s="152"/>
      <c r="J1123" s="152"/>
    </row>
    <row r="1124" spans="2:10" x14ac:dyDescent="0.25">
      <c r="B1124" s="262"/>
      <c r="C1124" s="152"/>
      <c r="D1124" s="152"/>
      <c r="F1124" s="152"/>
      <c r="G1124" s="152"/>
      <c r="H1124" s="152"/>
      <c r="I1124" s="152"/>
      <c r="J1124" s="152"/>
    </row>
    <row r="1125" spans="2:10" x14ac:dyDescent="0.25">
      <c r="B1125" s="262"/>
      <c r="C1125" s="152"/>
      <c r="D1125" s="152"/>
      <c r="F1125" s="152"/>
      <c r="G1125" s="152"/>
      <c r="H1125" s="152"/>
      <c r="I1125" s="152"/>
      <c r="J1125" s="152"/>
    </row>
    <row r="1126" spans="2:10" x14ac:dyDescent="0.25">
      <c r="B1126" s="262"/>
      <c r="C1126" s="152"/>
      <c r="D1126" s="152"/>
      <c r="F1126" s="152"/>
      <c r="G1126" s="152"/>
      <c r="H1126" s="152"/>
      <c r="I1126" s="152"/>
      <c r="J1126" s="152"/>
    </row>
    <row r="1127" spans="2:10" x14ac:dyDescent="0.25">
      <c r="B1127" s="262"/>
      <c r="C1127" s="152"/>
      <c r="D1127" s="152"/>
      <c r="F1127" s="152"/>
      <c r="G1127" s="152"/>
      <c r="H1127" s="152"/>
      <c r="I1127" s="152"/>
      <c r="J1127" s="152"/>
    </row>
    <row r="1128" spans="2:10" x14ac:dyDescent="0.25">
      <c r="B1128" s="262"/>
      <c r="C1128" s="152"/>
      <c r="D1128" s="152"/>
      <c r="F1128" s="152"/>
      <c r="G1128" s="152"/>
      <c r="H1128" s="152"/>
      <c r="I1128" s="152"/>
      <c r="J1128" s="152"/>
    </row>
    <row r="1129" spans="2:10" x14ac:dyDescent="0.25">
      <c r="B1129" s="262"/>
      <c r="C1129" s="152"/>
      <c r="D1129" s="152"/>
      <c r="F1129" s="152"/>
      <c r="G1129" s="152"/>
      <c r="H1129" s="152"/>
      <c r="I1129" s="152"/>
      <c r="J1129" s="152"/>
    </row>
    <row r="1130" spans="2:10" x14ac:dyDescent="0.25">
      <c r="B1130" s="262"/>
      <c r="C1130" s="152"/>
      <c r="D1130" s="152"/>
      <c r="F1130" s="152"/>
      <c r="G1130" s="152"/>
      <c r="H1130" s="152"/>
      <c r="I1130" s="152"/>
      <c r="J1130" s="152"/>
    </row>
    <row r="1131" spans="2:10" x14ac:dyDescent="0.25">
      <c r="B1131" s="262"/>
      <c r="C1131" s="152"/>
      <c r="D1131" s="152"/>
      <c r="F1131" s="152"/>
      <c r="G1131" s="152"/>
      <c r="H1131" s="152"/>
      <c r="I1131" s="152"/>
      <c r="J1131" s="152"/>
    </row>
    <row r="1132" spans="2:10" x14ac:dyDescent="0.25">
      <c r="B1132" s="262"/>
      <c r="C1132" s="152"/>
      <c r="D1132" s="152"/>
      <c r="F1132" s="152"/>
      <c r="G1132" s="152"/>
      <c r="H1132" s="152"/>
      <c r="I1132" s="152"/>
      <c r="J1132" s="152"/>
    </row>
    <row r="1133" spans="2:10" x14ac:dyDescent="0.25">
      <c r="B1133" s="262"/>
      <c r="C1133" s="152"/>
      <c r="D1133" s="152"/>
      <c r="F1133" s="152"/>
      <c r="G1133" s="152"/>
      <c r="H1133" s="152"/>
      <c r="I1133" s="152"/>
      <c r="J1133" s="152"/>
    </row>
    <row r="1134" spans="2:10" x14ac:dyDescent="0.25">
      <c r="B1134" s="262"/>
      <c r="C1134" s="152"/>
      <c r="D1134" s="152"/>
      <c r="F1134" s="152"/>
      <c r="G1134" s="152"/>
      <c r="H1134" s="152"/>
      <c r="I1134" s="152"/>
      <c r="J1134" s="152"/>
    </row>
    <row r="1135" spans="2:10" x14ac:dyDescent="0.25">
      <c r="B1135" s="262"/>
      <c r="C1135" s="152"/>
      <c r="D1135" s="152"/>
      <c r="F1135" s="152"/>
      <c r="G1135" s="152"/>
      <c r="H1135" s="152"/>
      <c r="I1135" s="152"/>
      <c r="J1135" s="152"/>
    </row>
    <row r="1136" spans="2:10" x14ac:dyDescent="0.25">
      <c r="B1136" s="262"/>
      <c r="C1136" s="152"/>
      <c r="D1136" s="152"/>
      <c r="F1136" s="152"/>
      <c r="G1136" s="152"/>
      <c r="H1136" s="152"/>
      <c r="I1136" s="152"/>
      <c r="J1136" s="152"/>
    </row>
    <row r="1137" spans="2:10" x14ac:dyDescent="0.25">
      <c r="B1137" s="262"/>
      <c r="C1137" s="152"/>
      <c r="D1137" s="152"/>
      <c r="F1137" s="152"/>
      <c r="G1137" s="152"/>
      <c r="H1137" s="152"/>
      <c r="I1137" s="152"/>
      <c r="J1137" s="152"/>
    </row>
    <row r="1138" spans="2:10" x14ac:dyDescent="0.25">
      <c r="B1138" s="262"/>
      <c r="C1138" s="152"/>
      <c r="D1138" s="152"/>
      <c r="F1138" s="152"/>
      <c r="G1138" s="152"/>
      <c r="H1138" s="152"/>
      <c r="I1138" s="152"/>
      <c r="J1138" s="152"/>
    </row>
    <row r="1139" spans="2:10" x14ac:dyDescent="0.25">
      <c r="B1139" s="262"/>
      <c r="C1139" s="152"/>
      <c r="D1139" s="152"/>
      <c r="F1139" s="152"/>
      <c r="G1139" s="152"/>
      <c r="H1139" s="152"/>
      <c r="I1139" s="152"/>
      <c r="J1139" s="152"/>
    </row>
    <row r="1140" spans="2:10" x14ac:dyDescent="0.25">
      <c r="B1140" s="262"/>
      <c r="C1140" s="152"/>
      <c r="D1140" s="152"/>
      <c r="F1140" s="152"/>
      <c r="G1140" s="152"/>
      <c r="H1140" s="152"/>
      <c r="I1140" s="152"/>
      <c r="J1140" s="152"/>
    </row>
    <row r="1141" spans="2:10" x14ac:dyDescent="0.25">
      <c r="B1141" s="262"/>
      <c r="C1141" s="152"/>
      <c r="D1141" s="152"/>
      <c r="F1141" s="152"/>
      <c r="G1141" s="152"/>
      <c r="H1141" s="152"/>
      <c r="I1141" s="152"/>
      <c r="J1141" s="152"/>
    </row>
    <row r="1142" spans="2:10" x14ac:dyDescent="0.25">
      <c r="B1142" s="262"/>
      <c r="C1142" s="152"/>
      <c r="D1142" s="152"/>
      <c r="F1142" s="152"/>
      <c r="G1142" s="152"/>
      <c r="H1142" s="152"/>
      <c r="I1142" s="152"/>
      <c r="J1142" s="152"/>
    </row>
    <row r="1143" spans="2:10" x14ac:dyDescent="0.25">
      <c r="B1143" s="262"/>
      <c r="C1143" s="152"/>
      <c r="D1143" s="152"/>
      <c r="F1143" s="152"/>
      <c r="G1143" s="152"/>
      <c r="H1143" s="152"/>
      <c r="I1143" s="152"/>
      <c r="J1143" s="152"/>
    </row>
    <row r="1144" spans="2:10" x14ac:dyDescent="0.25">
      <c r="B1144" s="262"/>
      <c r="C1144" s="152"/>
      <c r="D1144" s="152"/>
      <c r="F1144" s="152"/>
      <c r="G1144" s="152"/>
      <c r="H1144" s="152"/>
      <c r="I1144" s="152"/>
      <c r="J1144" s="152"/>
    </row>
    <row r="1145" spans="2:10" x14ac:dyDescent="0.25">
      <c r="B1145" s="262"/>
      <c r="C1145" s="152"/>
      <c r="D1145" s="152"/>
      <c r="F1145" s="152"/>
      <c r="G1145" s="152"/>
      <c r="H1145" s="152"/>
      <c r="I1145" s="152"/>
      <c r="J1145" s="152"/>
    </row>
    <row r="1146" spans="2:10" x14ac:dyDescent="0.25">
      <c r="B1146" s="262"/>
      <c r="C1146" s="152"/>
      <c r="D1146" s="152"/>
      <c r="F1146" s="152"/>
      <c r="G1146" s="152"/>
      <c r="H1146" s="152"/>
      <c r="I1146" s="152"/>
      <c r="J1146" s="152"/>
    </row>
    <row r="1147" spans="2:10" x14ac:dyDescent="0.25">
      <c r="B1147" s="262"/>
      <c r="C1147" s="152"/>
      <c r="D1147" s="152"/>
      <c r="F1147" s="152"/>
      <c r="G1147" s="152"/>
      <c r="H1147" s="152"/>
      <c r="I1147" s="152"/>
      <c r="J1147" s="152"/>
    </row>
    <row r="1148" spans="2:10" x14ac:dyDescent="0.25">
      <c r="B1148" s="262"/>
      <c r="C1148" s="152"/>
      <c r="D1148" s="152"/>
      <c r="F1148" s="152"/>
      <c r="G1148" s="152"/>
      <c r="H1148" s="152"/>
      <c r="I1148" s="152"/>
      <c r="J1148" s="152"/>
    </row>
    <row r="1149" spans="2:10" x14ac:dyDescent="0.25">
      <c r="B1149" s="262"/>
      <c r="C1149" s="152"/>
      <c r="D1149" s="152"/>
      <c r="F1149" s="152"/>
      <c r="G1149" s="152"/>
      <c r="H1149" s="152"/>
      <c r="I1149" s="152"/>
      <c r="J1149" s="152"/>
    </row>
    <row r="1150" spans="2:10" x14ac:dyDescent="0.25">
      <c r="B1150" s="262"/>
      <c r="C1150" s="152"/>
      <c r="D1150" s="152"/>
      <c r="F1150" s="152"/>
      <c r="G1150" s="152"/>
      <c r="H1150" s="152"/>
      <c r="I1150" s="152"/>
      <c r="J1150" s="152"/>
    </row>
    <row r="1151" spans="2:10" x14ac:dyDescent="0.25">
      <c r="B1151" s="262"/>
      <c r="C1151" s="152"/>
      <c r="D1151" s="152"/>
      <c r="F1151" s="152"/>
      <c r="G1151" s="152"/>
      <c r="H1151" s="152"/>
      <c r="I1151" s="152"/>
      <c r="J1151" s="152"/>
    </row>
    <row r="1152" spans="2:10" x14ac:dyDescent="0.25">
      <c r="B1152" s="262"/>
      <c r="C1152" s="152"/>
      <c r="D1152" s="152"/>
      <c r="F1152" s="152"/>
      <c r="G1152" s="152"/>
      <c r="H1152" s="152"/>
      <c r="I1152" s="152"/>
      <c r="J1152" s="152"/>
    </row>
    <row r="1153" spans="2:10" x14ac:dyDescent="0.25">
      <c r="B1153" s="262"/>
      <c r="C1153" s="152"/>
      <c r="D1153" s="152"/>
      <c r="F1153" s="152"/>
      <c r="G1153" s="152"/>
      <c r="H1153" s="152"/>
      <c r="I1153" s="152"/>
      <c r="J1153" s="152"/>
    </row>
    <row r="1154" spans="2:10" x14ac:dyDescent="0.25">
      <c r="B1154" s="262"/>
      <c r="C1154" s="152"/>
      <c r="D1154" s="152"/>
      <c r="F1154" s="152"/>
      <c r="G1154" s="152"/>
      <c r="H1154" s="152"/>
      <c r="I1154" s="152"/>
      <c r="J1154" s="152"/>
    </row>
    <row r="1155" spans="2:10" x14ac:dyDescent="0.25">
      <c r="B1155" s="262"/>
      <c r="C1155" s="152"/>
      <c r="D1155" s="152"/>
      <c r="F1155" s="152"/>
      <c r="G1155" s="152"/>
      <c r="H1155" s="152"/>
      <c r="I1155" s="152"/>
      <c r="J1155" s="152"/>
    </row>
    <row r="1156" spans="2:10" x14ac:dyDescent="0.25">
      <c r="B1156" s="262"/>
      <c r="C1156" s="152"/>
      <c r="D1156" s="152"/>
      <c r="F1156" s="152"/>
      <c r="G1156" s="152"/>
      <c r="H1156" s="152"/>
      <c r="I1156" s="152"/>
      <c r="J1156" s="152"/>
    </row>
    <row r="1157" spans="2:10" x14ac:dyDescent="0.25">
      <c r="B1157" s="262"/>
      <c r="C1157" s="152"/>
      <c r="D1157" s="152"/>
      <c r="F1157" s="152"/>
      <c r="G1157" s="152"/>
      <c r="H1157" s="152"/>
      <c r="I1157" s="152"/>
      <c r="J1157" s="152"/>
    </row>
    <row r="1158" spans="2:10" x14ac:dyDescent="0.25">
      <c r="B1158" s="262"/>
      <c r="C1158" s="152"/>
      <c r="D1158" s="152"/>
      <c r="F1158" s="152"/>
      <c r="G1158" s="152"/>
      <c r="H1158" s="152"/>
      <c r="I1158" s="152"/>
      <c r="J1158" s="152"/>
    </row>
    <row r="1159" spans="2:10" x14ac:dyDescent="0.25">
      <c r="B1159" s="262"/>
      <c r="C1159" s="152"/>
      <c r="D1159" s="152"/>
      <c r="F1159" s="152"/>
      <c r="G1159" s="152"/>
      <c r="H1159" s="152"/>
      <c r="I1159" s="152"/>
      <c r="J1159" s="152"/>
    </row>
    <row r="1160" spans="2:10" x14ac:dyDescent="0.25">
      <c r="B1160" s="262"/>
      <c r="C1160" s="152"/>
      <c r="D1160" s="152"/>
      <c r="F1160" s="152"/>
      <c r="G1160" s="152"/>
      <c r="H1160" s="152"/>
      <c r="I1160" s="152"/>
      <c r="J1160" s="152"/>
    </row>
    <row r="1161" spans="2:10" x14ac:dyDescent="0.25">
      <c r="B1161" s="262"/>
      <c r="C1161" s="152"/>
      <c r="D1161" s="152"/>
      <c r="F1161" s="152"/>
      <c r="G1161" s="152"/>
      <c r="H1161" s="152"/>
      <c r="I1161" s="152"/>
      <c r="J1161" s="152"/>
    </row>
    <row r="1162" spans="2:10" x14ac:dyDescent="0.25">
      <c r="B1162" s="262"/>
      <c r="C1162" s="152"/>
      <c r="D1162" s="152"/>
      <c r="F1162" s="152"/>
      <c r="G1162" s="152"/>
      <c r="H1162" s="152"/>
      <c r="I1162" s="152"/>
      <c r="J1162" s="152"/>
    </row>
    <row r="1163" spans="2:10" x14ac:dyDescent="0.25">
      <c r="B1163" s="262"/>
      <c r="C1163" s="152"/>
      <c r="D1163" s="152"/>
      <c r="F1163" s="152"/>
      <c r="G1163" s="152"/>
      <c r="H1163" s="152"/>
      <c r="I1163" s="152"/>
      <c r="J1163" s="152"/>
    </row>
    <row r="1164" spans="2:10" x14ac:dyDescent="0.25">
      <c r="B1164" s="262"/>
      <c r="C1164" s="152"/>
      <c r="D1164" s="152"/>
      <c r="F1164" s="152"/>
      <c r="G1164" s="152"/>
      <c r="H1164" s="152"/>
      <c r="I1164" s="152"/>
      <c r="J1164" s="152"/>
    </row>
    <row r="1165" spans="2:10" x14ac:dyDescent="0.25">
      <c r="B1165" s="262"/>
      <c r="C1165" s="152"/>
      <c r="D1165" s="152"/>
      <c r="F1165" s="152"/>
      <c r="G1165" s="152"/>
      <c r="H1165" s="152"/>
      <c r="I1165" s="152"/>
      <c r="J1165" s="152"/>
    </row>
    <row r="1166" spans="2:10" x14ac:dyDescent="0.25">
      <c r="B1166" s="262"/>
      <c r="C1166" s="152"/>
      <c r="D1166" s="152"/>
      <c r="F1166" s="152"/>
      <c r="G1166" s="152"/>
      <c r="H1166" s="152"/>
      <c r="I1166" s="152"/>
      <c r="J1166" s="152"/>
    </row>
    <row r="1167" spans="2:10" x14ac:dyDescent="0.25">
      <c r="B1167" s="262"/>
      <c r="C1167" s="152"/>
      <c r="D1167" s="152"/>
      <c r="F1167" s="152"/>
      <c r="G1167" s="152"/>
      <c r="H1167" s="152"/>
      <c r="I1167" s="152"/>
      <c r="J1167" s="152"/>
    </row>
    <row r="1168" spans="2:10" x14ac:dyDescent="0.25">
      <c r="B1168" s="262"/>
      <c r="C1168" s="152"/>
      <c r="D1168" s="152"/>
      <c r="F1168" s="152"/>
      <c r="G1168" s="152"/>
      <c r="H1168" s="152"/>
      <c r="I1168" s="152"/>
      <c r="J1168" s="152"/>
    </row>
    <row r="1169" spans="2:10" x14ac:dyDescent="0.25">
      <c r="B1169" s="262"/>
      <c r="C1169" s="152"/>
      <c r="D1169" s="152"/>
      <c r="F1169" s="152"/>
      <c r="G1169" s="152"/>
      <c r="H1169" s="152"/>
      <c r="I1169" s="152"/>
      <c r="J1169" s="152"/>
    </row>
    <row r="1170" spans="2:10" x14ac:dyDescent="0.25">
      <c r="B1170" s="262"/>
      <c r="C1170" s="152"/>
      <c r="D1170" s="152"/>
      <c r="F1170" s="152"/>
      <c r="G1170" s="152"/>
      <c r="H1170" s="152"/>
      <c r="I1170" s="152"/>
      <c r="J1170" s="152"/>
    </row>
    <row r="1171" spans="2:10" x14ac:dyDescent="0.25">
      <c r="B1171" s="262"/>
      <c r="C1171" s="152"/>
      <c r="D1171" s="152"/>
      <c r="F1171" s="152"/>
      <c r="G1171" s="152"/>
      <c r="H1171" s="152"/>
      <c r="I1171" s="152"/>
      <c r="J1171" s="152"/>
    </row>
    <row r="1172" spans="2:10" x14ac:dyDescent="0.25">
      <c r="B1172" s="262"/>
      <c r="C1172" s="152"/>
      <c r="D1172" s="152"/>
      <c r="F1172" s="152"/>
      <c r="G1172" s="152"/>
      <c r="H1172" s="152"/>
      <c r="I1172" s="152"/>
      <c r="J1172" s="152"/>
    </row>
    <row r="1173" spans="2:10" x14ac:dyDescent="0.25">
      <c r="B1173" s="262"/>
      <c r="C1173" s="152"/>
      <c r="D1173" s="152"/>
      <c r="F1173" s="152"/>
      <c r="G1173" s="152"/>
      <c r="H1173" s="152"/>
      <c r="I1173" s="152"/>
      <c r="J1173" s="152"/>
    </row>
    <row r="1174" spans="2:10" x14ac:dyDescent="0.25">
      <c r="B1174" s="262"/>
      <c r="C1174" s="152"/>
      <c r="D1174" s="152"/>
      <c r="F1174" s="152"/>
      <c r="G1174" s="152"/>
      <c r="H1174" s="152"/>
      <c r="I1174" s="152"/>
      <c r="J1174" s="152"/>
    </row>
    <row r="1175" spans="2:10" x14ac:dyDescent="0.25">
      <c r="B1175" s="262"/>
      <c r="C1175" s="152"/>
      <c r="D1175" s="152"/>
      <c r="F1175" s="152"/>
      <c r="G1175" s="152"/>
      <c r="H1175" s="152"/>
      <c r="I1175" s="152"/>
      <c r="J1175" s="152"/>
    </row>
    <row r="1176" spans="2:10" x14ac:dyDescent="0.25">
      <c r="B1176" s="262"/>
      <c r="C1176" s="152"/>
      <c r="D1176" s="152"/>
      <c r="F1176" s="152"/>
      <c r="G1176" s="152"/>
      <c r="H1176" s="152"/>
      <c r="I1176" s="152"/>
      <c r="J1176" s="152"/>
    </row>
    <row r="1177" spans="2:10" x14ac:dyDescent="0.25">
      <c r="B1177" s="262"/>
      <c r="C1177" s="152"/>
      <c r="D1177" s="152"/>
      <c r="F1177" s="152"/>
      <c r="G1177" s="152"/>
      <c r="H1177" s="152"/>
      <c r="I1177" s="152"/>
      <c r="J1177" s="152"/>
    </row>
    <row r="1178" spans="2:10" x14ac:dyDescent="0.25">
      <c r="B1178" s="262"/>
      <c r="C1178" s="152"/>
      <c r="D1178" s="152"/>
      <c r="F1178" s="152"/>
      <c r="G1178" s="152"/>
      <c r="H1178" s="152"/>
      <c r="I1178" s="152"/>
      <c r="J1178" s="152"/>
    </row>
    <row r="1179" spans="2:10" x14ac:dyDescent="0.25">
      <c r="B1179" s="262"/>
      <c r="C1179" s="152"/>
      <c r="D1179" s="152"/>
      <c r="F1179" s="152"/>
      <c r="G1179" s="152"/>
      <c r="H1179" s="152"/>
      <c r="I1179" s="152"/>
      <c r="J1179" s="152"/>
    </row>
    <row r="1180" spans="2:10" x14ac:dyDescent="0.25">
      <c r="B1180" s="262"/>
      <c r="C1180" s="152"/>
      <c r="D1180" s="152"/>
      <c r="F1180" s="152"/>
      <c r="G1180" s="152"/>
      <c r="H1180" s="152"/>
      <c r="I1180" s="152"/>
      <c r="J1180" s="152"/>
    </row>
    <row r="1181" spans="2:10" x14ac:dyDescent="0.25">
      <c r="B1181" s="262"/>
      <c r="C1181" s="152"/>
      <c r="D1181" s="152"/>
      <c r="F1181" s="152"/>
      <c r="G1181" s="152"/>
      <c r="H1181" s="152"/>
      <c r="I1181" s="152"/>
      <c r="J1181" s="152"/>
    </row>
    <row r="1182" spans="2:10" x14ac:dyDescent="0.25">
      <c r="B1182" s="262"/>
      <c r="C1182" s="152"/>
      <c r="D1182" s="152"/>
      <c r="F1182" s="152"/>
      <c r="G1182" s="152"/>
      <c r="H1182" s="152"/>
      <c r="I1182" s="152"/>
      <c r="J1182" s="152"/>
    </row>
    <row r="1183" spans="2:10" x14ac:dyDescent="0.25">
      <c r="B1183" s="262"/>
      <c r="C1183" s="152"/>
      <c r="D1183" s="152"/>
      <c r="F1183" s="152"/>
      <c r="G1183" s="152"/>
      <c r="H1183" s="152"/>
      <c r="I1183" s="152"/>
      <c r="J1183" s="152"/>
    </row>
    <row r="1184" spans="2:10" x14ac:dyDescent="0.25">
      <c r="B1184" s="262"/>
      <c r="C1184" s="152"/>
      <c r="D1184" s="152"/>
      <c r="F1184" s="152"/>
      <c r="G1184" s="152"/>
      <c r="H1184" s="152"/>
      <c r="I1184" s="152"/>
      <c r="J1184" s="152"/>
    </row>
    <row r="1185" spans="2:10" x14ac:dyDescent="0.25">
      <c r="B1185" s="262"/>
      <c r="C1185" s="152"/>
      <c r="D1185" s="152"/>
      <c r="F1185" s="152"/>
      <c r="G1185" s="152"/>
      <c r="H1185" s="152"/>
      <c r="I1185" s="152"/>
      <c r="J1185" s="152"/>
    </row>
    <row r="1186" spans="2:10" x14ac:dyDescent="0.25">
      <c r="B1186" s="262"/>
      <c r="C1186" s="152"/>
      <c r="D1186" s="152"/>
      <c r="F1186" s="152"/>
      <c r="G1186" s="152"/>
      <c r="H1186" s="152"/>
      <c r="I1186" s="152"/>
      <c r="J1186" s="152"/>
    </row>
    <row r="1187" spans="2:10" x14ac:dyDescent="0.25">
      <c r="B1187" s="262"/>
      <c r="C1187" s="152"/>
      <c r="D1187" s="152"/>
      <c r="F1187" s="152"/>
      <c r="G1187" s="152"/>
      <c r="H1187" s="152"/>
      <c r="I1187" s="152"/>
      <c r="J1187" s="152"/>
    </row>
    <row r="1188" spans="2:10" x14ac:dyDescent="0.25">
      <c r="B1188" s="262"/>
      <c r="C1188" s="152"/>
      <c r="D1188" s="152"/>
      <c r="F1188" s="152"/>
      <c r="G1188" s="152"/>
      <c r="H1188" s="152"/>
      <c r="I1188" s="152"/>
      <c r="J1188" s="152"/>
    </row>
    <row r="1189" spans="2:10" x14ac:dyDescent="0.25">
      <c r="B1189" s="262"/>
      <c r="C1189" s="152"/>
      <c r="D1189" s="152"/>
      <c r="F1189" s="152"/>
      <c r="G1189" s="152"/>
      <c r="H1189" s="152"/>
      <c r="I1189" s="152"/>
      <c r="J1189" s="152"/>
    </row>
    <row r="1190" spans="2:10" x14ac:dyDescent="0.25">
      <c r="B1190" s="262"/>
      <c r="C1190" s="152"/>
      <c r="D1190" s="152"/>
      <c r="F1190" s="152"/>
      <c r="G1190" s="152"/>
      <c r="H1190" s="152"/>
      <c r="I1190" s="152"/>
      <c r="J1190" s="152"/>
    </row>
    <row r="1191" spans="2:10" x14ac:dyDescent="0.25">
      <c r="B1191" s="262"/>
      <c r="C1191" s="152"/>
      <c r="D1191" s="152"/>
      <c r="F1191" s="152"/>
      <c r="G1191" s="152"/>
      <c r="H1191" s="152"/>
      <c r="I1191" s="152"/>
      <c r="J1191" s="152"/>
    </row>
    <row r="1192" spans="2:10" x14ac:dyDescent="0.25">
      <c r="B1192" s="262"/>
      <c r="C1192" s="152"/>
      <c r="D1192" s="152"/>
      <c r="F1192" s="152"/>
      <c r="G1192" s="152"/>
      <c r="H1192" s="152"/>
      <c r="I1192" s="152"/>
      <c r="J1192" s="152"/>
    </row>
    <row r="1193" spans="2:10" x14ac:dyDescent="0.25">
      <c r="B1193" s="262"/>
      <c r="C1193" s="152"/>
      <c r="D1193" s="152"/>
      <c r="F1193" s="152"/>
      <c r="G1193" s="152"/>
      <c r="H1193" s="152"/>
      <c r="I1193" s="152"/>
      <c r="J1193" s="152"/>
    </row>
    <row r="1194" spans="2:10" x14ac:dyDescent="0.25">
      <c r="B1194" s="262"/>
      <c r="C1194" s="152"/>
      <c r="D1194" s="152"/>
      <c r="F1194" s="152"/>
      <c r="G1194" s="152"/>
      <c r="H1194" s="152"/>
      <c r="I1194" s="152"/>
      <c r="J1194" s="152"/>
    </row>
    <row r="1195" spans="2:10" x14ac:dyDescent="0.25">
      <c r="B1195" s="262"/>
      <c r="C1195" s="152"/>
      <c r="D1195" s="152"/>
      <c r="F1195" s="152"/>
      <c r="G1195" s="152"/>
      <c r="H1195" s="152"/>
      <c r="I1195" s="152"/>
      <c r="J1195" s="152"/>
    </row>
    <row r="1196" spans="2:10" x14ac:dyDescent="0.25">
      <c r="B1196" s="262"/>
      <c r="C1196" s="152"/>
      <c r="D1196" s="152"/>
      <c r="F1196" s="152"/>
      <c r="G1196" s="152"/>
      <c r="H1196" s="152"/>
      <c r="I1196" s="152"/>
      <c r="J1196" s="152"/>
    </row>
    <row r="1197" spans="2:10" x14ac:dyDescent="0.25">
      <c r="B1197" s="262"/>
      <c r="C1197" s="152"/>
      <c r="D1197" s="152"/>
      <c r="F1197" s="152"/>
      <c r="G1197" s="152"/>
      <c r="H1197" s="152"/>
      <c r="I1197" s="152"/>
      <c r="J1197" s="152"/>
    </row>
    <row r="1198" spans="2:10" x14ac:dyDescent="0.25">
      <c r="B1198" s="262"/>
      <c r="C1198" s="152"/>
      <c r="D1198" s="152"/>
      <c r="F1198" s="152"/>
      <c r="G1198" s="152"/>
      <c r="H1198" s="152"/>
      <c r="I1198" s="152"/>
      <c r="J1198" s="152"/>
    </row>
    <row r="1199" spans="2:10" x14ac:dyDescent="0.25">
      <c r="B1199" s="262"/>
      <c r="C1199" s="152"/>
      <c r="D1199" s="152"/>
      <c r="F1199" s="152"/>
      <c r="G1199" s="152"/>
      <c r="H1199" s="152"/>
      <c r="I1199" s="152"/>
      <c r="J1199" s="152"/>
    </row>
    <row r="1200" spans="2:10" x14ac:dyDescent="0.25">
      <c r="B1200" s="262"/>
      <c r="C1200" s="152"/>
      <c r="D1200" s="152"/>
      <c r="F1200" s="152"/>
      <c r="G1200" s="152"/>
      <c r="H1200" s="152"/>
      <c r="I1200" s="152"/>
      <c r="J1200" s="152"/>
    </row>
    <row r="1201" spans="2:10" x14ac:dyDescent="0.25">
      <c r="B1201" s="262"/>
      <c r="C1201" s="152"/>
      <c r="D1201" s="152"/>
      <c r="F1201" s="152"/>
      <c r="G1201" s="152"/>
      <c r="H1201" s="152"/>
      <c r="I1201" s="152"/>
      <c r="J1201" s="152"/>
    </row>
    <row r="1202" spans="2:10" x14ac:dyDescent="0.25">
      <c r="B1202" s="262"/>
      <c r="C1202" s="152"/>
      <c r="D1202" s="152"/>
      <c r="F1202" s="152"/>
      <c r="G1202" s="152"/>
      <c r="H1202" s="152"/>
      <c r="I1202" s="152"/>
      <c r="J1202" s="152"/>
    </row>
    <row r="1203" spans="2:10" x14ac:dyDescent="0.25">
      <c r="B1203" s="262"/>
      <c r="C1203" s="152"/>
      <c r="D1203" s="152"/>
      <c r="F1203" s="152"/>
      <c r="G1203" s="152"/>
      <c r="H1203" s="152"/>
      <c r="I1203" s="152"/>
      <c r="J1203" s="152"/>
    </row>
    <row r="1204" spans="2:10" x14ac:dyDescent="0.25">
      <c r="B1204" s="262"/>
      <c r="C1204" s="152"/>
      <c r="D1204" s="152"/>
      <c r="F1204" s="152"/>
      <c r="G1204" s="152"/>
      <c r="H1204" s="152"/>
      <c r="I1204" s="152"/>
      <c r="J1204" s="152"/>
    </row>
    <row r="1205" spans="2:10" x14ac:dyDescent="0.25">
      <c r="B1205" s="262"/>
      <c r="C1205" s="152"/>
      <c r="D1205" s="152"/>
      <c r="F1205" s="152"/>
      <c r="G1205" s="152"/>
      <c r="H1205" s="152"/>
      <c r="I1205" s="152"/>
      <c r="J1205" s="152"/>
    </row>
    <row r="1206" spans="2:10" x14ac:dyDescent="0.25">
      <c r="B1206" s="262"/>
      <c r="C1206" s="152"/>
      <c r="D1206" s="152"/>
      <c r="F1206" s="152"/>
      <c r="G1206" s="152"/>
      <c r="H1206" s="152"/>
      <c r="I1206" s="152"/>
      <c r="J1206" s="152"/>
    </row>
    <row r="1207" spans="2:10" x14ac:dyDescent="0.25">
      <c r="B1207" s="262"/>
      <c r="C1207" s="152"/>
      <c r="D1207" s="152"/>
      <c r="F1207" s="152"/>
      <c r="G1207" s="152"/>
      <c r="H1207" s="152"/>
      <c r="I1207" s="152"/>
      <c r="J1207" s="152"/>
    </row>
    <row r="1208" spans="2:10" x14ac:dyDescent="0.25">
      <c r="B1208" s="262"/>
      <c r="C1208" s="152"/>
      <c r="D1208" s="152"/>
      <c r="F1208" s="152"/>
      <c r="G1208" s="152"/>
      <c r="H1208" s="152"/>
      <c r="I1208" s="152"/>
      <c r="J1208" s="152"/>
    </row>
    <row r="1209" spans="2:10" x14ac:dyDescent="0.25">
      <c r="B1209" s="262"/>
      <c r="C1209" s="152"/>
      <c r="D1209" s="152"/>
      <c r="F1209" s="152"/>
      <c r="G1209" s="152"/>
      <c r="H1209" s="152"/>
      <c r="I1209" s="152"/>
      <c r="J1209" s="152"/>
    </row>
    <row r="1210" spans="2:10" x14ac:dyDescent="0.25">
      <c r="B1210" s="262"/>
      <c r="C1210" s="152"/>
      <c r="D1210" s="152"/>
      <c r="F1210" s="152"/>
      <c r="G1210" s="152"/>
      <c r="H1210" s="152"/>
      <c r="I1210" s="152"/>
      <c r="J1210" s="152"/>
    </row>
    <row r="1211" spans="2:10" x14ac:dyDescent="0.25">
      <c r="B1211" s="262"/>
      <c r="C1211" s="152"/>
      <c r="D1211" s="152"/>
      <c r="F1211" s="152"/>
      <c r="G1211" s="152"/>
      <c r="H1211" s="152"/>
      <c r="I1211" s="152"/>
      <c r="J1211" s="152"/>
    </row>
    <row r="1212" spans="2:10" x14ac:dyDescent="0.25">
      <c r="B1212" s="262"/>
      <c r="C1212" s="152"/>
      <c r="D1212" s="152"/>
      <c r="F1212" s="152"/>
      <c r="G1212" s="152"/>
      <c r="H1212" s="152"/>
      <c r="I1212" s="152"/>
      <c r="J1212" s="152"/>
    </row>
    <row r="1213" spans="2:10" x14ac:dyDescent="0.25">
      <c r="B1213" s="262"/>
      <c r="C1213" s="152"/>
      <c r="D1213" s="152"/>
      <c r="F1213" s="152"/>
      <c r="G1213" s="152"/>
      <c r="H1213" s="152"/>
      <c r="I1213" s="152"/>
      <c r="J1213" s="152"/>
    </row>
  </sheetData>
  <mergeCells count="238">
    <mergeCell ref="B1102:J1102"/>
    <mergeCell ref="B1103:J1103"/>
    <mergeCell ref="B1096:J1096"/>
    <mergeCell ref="B1097:J1097"/>
    <mergeCell ref="B1098:J1098"/>
    <mergeCell ref="B1099:J1099"/>
    <mergeCell ref="B1100:J1100"/>
    <mergeCell ref="B1101:J1101"/>
    <mergeCell ref="B1092:C1092"/>
    <mergeCell ref="D1092:F1092"/>
    <mergeCell ref="D1093:F1093"/>
    <mergeCell ref="B1094:C1094"/>
    <mergeCell ref="D1094:F1094"/>
    <mergeCell ref="B1095:C1095"/>
    <mergeCell ref="D1095:H1095"/>
    <mergeCell ref="D1084:H1084"/>
    <mergeCell ref="D1085:H1085"/>
    <mergeCell ref="D1086:H1086"/>
    <mergeCell ref="B1088:C1088"/>
    <mergeCell ref="D1088:H1088"/>
    <mergeCell ref="B1091:C1091"/>
    <mergeCell ref="D1091:F1091"/>
    <mergeCell ref="D1078:H1078"/>
    <mergeCell ref="D1079:H1079"/>
    <mergeCell ref="D1080:H1080"/>
    <mergeCell ref="D1081:H1081"/>
    <mergeCell ref="D1082:H1082"/>
    <mergeCell ref="D1083:H1083"/>
    <mergeCell ref="D1072:H1072"/>
    <mergeCell ref="D1073:H1073"/>
    <mergeCell ref="D1074:H1074"/>
    <mergeCell ref="D1075:H1075"/>
    <mergeCell ref="D1076:H1076"/>
    <mergeCell ref="D1077:H1077"/>
    <mergeCell ref="D1066:H1066"/>
    <mergeCell ref="D1067:H1067"/>
    <mergeCell ref="D1068:H1068"/>
    <mergeCell ref="D1069:H1069"/>
    <mergeCell ref="D1070:H1070"/>
    <mergeCell ref="D1071:H1071"/>
    <mergeCell ref="B1061:J1061"/>
    <mergeCell ref="B1062:J1062"/>
    <mergeCell ref="B1063:C1063"/>
    <mergeCell ref="D1063:H1063"/>
    <mergeCell ref="B1064:J1064"/>
    <mergeCell ref="D1065:H1065"/>
    <mergeCell ref="D1053:H1053"/>
    <mergeCell ref="B1055:H1055"/>
    <mergeCell ref="B1057:J1057"/>
    <mergeCell ref="B1058:J1058"/>
    <mergeCell ref="B1059:J1059"/>
    <mergeCell ref="B1060:J1060"/>
    <mergeCell ref="D1046:H1046"/>
    <mergeCell ref="G1047:H1047"/>
    <mergeCell ref="G1048:H1048"/>
    <mergeCell ref="D1049:H1049"/>
    <mergeCell ref="G1050:H1050"/>
    <mergeCell ref="D1051:H1051"/>
    <mergeCell ref="K1015:L1015"/>
    <mergeCell ref="B1016:J1016"/>
    <mergeCell ref="D1017:H1017"/>
    <mergeCell ref="K1018:L1018"/>
    <mergeCell ref="B1044:H1044"/>
    <mergeCell ref="B1045:J1045"/>
    <mergeCell ref="D998:H998"/>
    <mergeCell ref="D999:G999"/>
    <mergeCell ref="K999:L999"/>
    <mergeCell ref="D1007:G1007"/>
    <mergeCell ref="K1007:L1007"/>
    <mergeCell ref="D1014:H1014"/>
    <mergeCell ref="K964:L964"/>
    <mergeCell ref="D987:H987"/>
    <mergeCell ref="D988:G988"/>
    <mergeCell ref="K988:L988"/>
    <mergeCell ref="D994:G994"/>
    <mergeCell ref="K994:L994"/>
    <mergeCell ref="D935:G935"/>
    <mergeCell ref="K935:L935"/>
    <mergeCell ref="D947:G947"/>
    <mergeCell ref="D950:H950"/>
    <mergeCell ref="K951:L951"/>
    <mergeCell ref="D963:H963"/>
    <mergeCell ref="D880:G880"/>
    <mergeCell ref="K880:L880"/>
    <mergeCell ref="B918:J918"/>
    <mergeCell ref="D919:H919"/>
    <mergeCell ref="D920:G920"/>
    <mergeCell ref="K920:L920"/>
    <mergeCell ref="D856:H856"/>
    <mergeCell ref="D857:G857"/>
    <mergeCell ref="K857:L857"/>
    <mergeCell ref="D863:G863"/>
    <mergeCell ref="K863:L863"/>
    <mergeCell ref="D877:G877"/>
    <mergeCell ref="K877:L877"/>
    <mergeCell ref="B847:J847"/>
    <mergeCell ref="D848:H848"/>
    <mergeCell ref="D849:G849"/>
    <mergeCell ref="K849:L849"/>
    <mergeCell ref="D853:G853"/>
    <mergeCell ref="K853:L853"/>
    <mergeCell ref="D820:G820"/>
    <mergeCell ref="K820:L820"/>
    <mergeCell ref="D839:G839"/>
    <mergeCell ref="K840:L840"/>
    <mergeCell ref="D842:G842"/>
    <mergeCell ref="K842:L842"/>
    <mergeCell ref="D762:G762"/>
    <mergeCell ref="K762:L762"/>
    <mergeCell ref="D804:G804"/>
    <mergeCell ref="K804:L804"/>
    <mergeCell ref="D811:G811"/>
    <mergeCell ref="D812:G812"/>
    <mergeCell ref="K812:L812"/>
    <mergeCell ref="B748:J748"/>
    <mergeCell ref="D749:H749"/>
    <mergeCell ref="D750:G750"/>
    <mergeCell ref="K750:L750"/>
    <mergeCell ref="D756:G756"/>
    <mergeCell ref="K756:L756"/>
    <mergeCell ref="K738:L738"/>
    <mergeCell ref="K739:L739"/>
    <mergeCell ref="D741:G741"/>
    <mergeCell ref="K741:L741"/>
    <mergeCell ref="D745:G745"/>
    <mergeCell ref="K745:L745"/>
    <mergeCell ref="D725:G725"/>
    <mergeCell ref="K725:L725"/>
    <mergeCell ref="D734:G734"/>
    <mergeCell ref="K734:L734"/>
    <mergeCell ref="D737:G737"/>
    <mergeCell ref="K737:L737"/>
    <mergeCell ref="D675:G675"/>
    <mergeCell ref="K675:L675"/>
    <mergeCell ref="D699:G699"/>
    <mergeCell ref="K699:L699"/>
    <mergeCell ref="D707:G707"/>
    <mergeCell ref="K707:L707"/>
    <mergeCell ref="D613:H613"/>
    <mergeCell ref="D614:G614"/>
    <mergeCell ref="K614:L614"/>
    <mergeCell ref="D636:G636"/>
    <mergeCell ref="K636:L636"/>
    <mergeCell ref="D646:G646"/>
    <mergeCell ref="K646:L646"/>
    <mergeCell ref="D476:G476"/>
    <mergeCell ref="K476:L476"/>
    <mergeCell ref="D546:G546"/>
    <mergeCell ref="K546:L546"/>
    <mergeCell ref="D556:G556"/>
    <mergeCell ref="K556:L556"/>
    <mergeCell ref="D436:G436"/>
    <mergeCell ref="K436:L436"/>
    <mergeCell ref="D465:H465"/>
    <mergeCell ref="D466:G466"/>
    <mergeCell ref="K466:L466"/>
    <mergeCell ref="D469:G469"/>
    <mergeCell ref="K469:L469"/>
    <mergeCell ref="D389:G389"/>
    <mergeCell ref="K389:L389"/>
    <mergeCell ref="D406:G406"/>
    <mergeCell ref="K406:L406"/>
    <mergeCell ref="D431:G431"/>
    <mergeCell ref="K431:L431"/>
    <mergeCell ref="D327:H327"/>
    <mergeCell ref="D328:G328"/>
    <mergeCell ref="K328:L328"/>
    <mergeCell ref="D359:G359"/>
    <mergeCell ref="K359:L359"/>
    <mergeCell ref="D376:G376"/>
    <mergeCell ref="K376:L376"/>
    <mergeCell ref="D287:G287"/>
    <mergeCell ref="K287:L287"/>
    <mergeCell ref="D308:H308"/>
    <mergeCell ref="D309:G309"/>
    <mergeCell ref="K309:L309"/>
    <mergeCell ref="D313:G313"/>
    <mergeCell ref="K313:L313"/>
    <mergeCell ref="D253:H253"/>
    <mergeCell ref="D254:G254"/>
    <mergeCell ref="K254:L254"/>
    <mergeCell ref="D275:G275"/>
    <mergeCell ref="K275:L275"/>
    <mergeCell ref="D280:G280"/>
    <mergeCell ref="K280:L280"/>
    <mergeCell ref="D212:G212"/>
    <mergeCell ref="K212:L212"/>
    <mergeCell ref="D225:G225"/>
    <mergeCell ref="K225:L225"/>
    <mergeCell ref="D241:H241"/>
    <mergeCell ref="K242:L242"/>
    <mergeCell ref="D162:G162"/>
    <mergeCell ref="K162:L162"/>
    <mergeCell ref="D173:H173"/>
    <mergeCell ref="K174:L174"/>
    <mergeCell ref="D189:H189"/>
    <mergeCell ref="D190:G190"/>
    <mergeCell ref="K190:L190"/>
    <mergeCell ref="D131:G131"/>
    <mergeCell ref="K131:L131"/>
    <mergeCell ref="D138:G138"/>
    <mergeCell ref="K138:L138"/>
    <mergeCell ref="D145:G145"/>
    <mergeCell ref="K145:L145"/>
    <mergeCell ref="D88:G88"/>
    <mergeCell ref="K88:L88"/>
    <mergeCell ref="D103:G103"/>
    <mergeCell ref="K103:L103"/>
    <mergeCell ref="D113:H113"/>
    <mergeCell ref="D114:G114"/>
    <mergeCell ref="K114:L114"/>
    <mergeCell ref="D13:H13"/>
    <mergeCell ref="K14:L14"/>
    <mergeCell ref="D50:H50"/>
    <mergeCell ref="K51:L51"/>
    <mergeCell ref="D62:H62"/>
    <mergeCell ref="D63:G63"/>
    <mergeCell ref="K63:L63"/>
    <mergeCell ref="B1:J1"/>
    <mergeCell ref="B2:H2"/>
    <mergeCell ref="I2:J2"/>
    <mergeCell ref="B3:J3"/>
    <mergeCell ref="B4:F4"/>
    <mergeCell ref="G4:J4"/>
    <mergeCell ref="B9:J9"/>
    <mergeCell ref="B10:B11"/>
    <mergeCell ref="C10:C11"/>
    <mergeCell ref="D10:D11"/>
    <mergeCell ref="E10:F10"/>
    <mergeCell ref="G10:I10"/>
    <mergeCell ref="J10:J11"/>
    <mergeCell ref="B5:F5"/>
    <mergeCell ref="G5:J5"/>
    <mergeCell ref="B6:J6"/>
    <mergeCell ref="B7:F7"/>
    <mergeCell ref="G7:J7"/>
    <mergeCell ref="B8:F8"/>
    <mergeCell ref="G8:J8"/>
  </mergeCells>
  <hyperlinks>
    <hyperlink ref="D1065" location="presup.NACION!C17" display="TREBAJOS PREPARATORIOS (todas las demoliciones, extracciones  picados contemplan el retiro de la obra)"/>
    <hyperlink ref="D1066:H1066" location="'PRESUPUESTO BASE'!A48" display="MOVIMIENTO DE SUELOS (todas las excavaciones contemplan carga contenedor y/o desparramo en el mismo)"/>
    <hyperlink ref="D1067:H1067" location="'PRESUPUESTO BASE'!A60" display="ESTRUCTURA RESISTENTE"/>
    <hyperlink ref="D1068:H1068" location="'PRESUPUESTO BASE'!A110" display="ALBAÑILERIA"/>
    <hyperlink ref="D1069:H1069" location="'PRESUPUESTO BASE'!A171" display="REVESTIMIENTOS"/>
    <hyperlink ref="D1070:H1070" location="'PRESUPUESTO BASE'!A187" display="PISOS Y ZÓCALOS"/>
    <hyperlink ref="D1071:H1071" location="'PRESUPUESTO BASE'!A238" display="MARMOLERIA"/>
    <hyperlink ref="D1072:H1072" location="'PRESUPUESTO BASE'!A250" display="CUBIERTAS Y TECHADOS"/>
    <hyperlink ref="D1073:H1073" location="'PRESUPUESTO BASE'!A305" display="CIELORRASOS"/>
    <hyperlink ref="D1074:H1074" location="'PRESUPUESTO BASE'!A324" display="CARPINTERIAS Y MOBILIARIO (incluye colocación)"/>
    <hyperlink ref="D1075:H1075" location="'PRESUPUESTO BASE'!A460" display="INSTALACIÓN ELECTRICA (artefactos nuevos inluyen colocación)"/>
    <hyperlink ref="D1076:H1076" location="'PRESUPUESTO BASE'!A608" display="INSTALACIÓN SANITARIA (artefactos nuevos incluyen colocación)"/>
    <hyperlink ref="D1077:H1077" location="'PRESUPUESTO BASE'!A744" display="INSTALACIÓN GAS (artefactos nuevos incluyen colocación)"/>
    <hyperlink ref="D1078:H1078" location="'PRESUPUESTO BASE'!A843" display="INSTALACIÓN ELECTROMECÁNICA"/>
    <hyperlink ref="D1079:H1079" location="'PRESUPUESTO BASE'!A850" display="INSTALACION ACONDICIONAMIENTO TERMICO"/>
    <hyperlink ref="D1080:H1080" location="'PRESUPUESTO BASE'!A913" display="INSTALACIÓN DE SEGURIDAD"/>
    <hyperlink ref="D1081:H1081" location="'PRESUPUESTO BASE'!A944" display="CRISTALES, ESPEJOS Y VIDRIOS"/>
    <hyperlink ref="D1082:H1082" location="'PRESUPUESTO BASE'!A957" display="PINTURAS (incluye manos necesarias y tratamiento previo)"/>
    <hyperlink ref="D1083:H1083" location="'PRESUPUESTO BASE'!A981" display="SEÑALETICA"/>
    <hyperlink ref="D1084:H1084" location="'PRESUPUESTO BASE'!A992" display="OBRAS EXTERIORES"/>
    <hyperlink ref="D1085:H1085" location="'PRESUPUESTO BASE'!A1006" display="LIMPIEZA DE OBRA"/>
    <hyperlink ref="D1086:H1086" location="'PRESUPUESTO BASE'!A1009" display="VARIOS"/>
    <hyperlink ref="K13" location="'PRESUPUESTO NACION'!A1059" display="RESUMEN"/>
    <hyperlink ref="D1065:H1065" location="'PRESUPUESTO BASE'!A13" display="TRABAJOS PREPARATORIOS (todas las demoliciones, extracciones  picados contemplan el retiro de la obra)"/>
    <hyperlink ref="K14" location="'A. DE PRECIOS CIVIL'!A1" display="'A. DE PRECIOS CIVIL'!A1"/>
    <hyperlink ref="K51" location="'A. DE PRECIOS CIVIL'!A999" display="'A. DE PRECIOS CIVIL'!A999"/>
    <hyperlink ref="K63" location="'A. DE PRECIOS CIVIL'!A1289" display="'A. DE PRECIOS CIVIL'!A1289"/>
    <hyperlink ref="K88" location="'A. DE PRECIOS CIVIL'!A2036" display="'A. DE PRECIOS CIVIL'!A2036"/>
    <hyperlink ref="K103" location="'A. DE PRECIOS CIVIL'!A2473" display="A. DE PRECIOS CIVIL'!A2473"/>
    <hyperlink ref="K114" location="'A. DE PRECIOS CIVIL'!A2662" display="A. DE PRECIOS CIVIL'!A2662"/>
    <hyperlink ref="K131" location="'A. DE PRECIOS CIVIL'!A3166" display="A. DE PRECIOS CIVIL'!A3166"/>
    <hyperlink ref="K138" location="'A. DE PRECIOS CIVIL'!A3348" display="A. DE PRECIOS CIVIL'!A3348"/>
    <hyperlink ref="K145" location="'A. DE PRECIOS CIVIL'!A3516" display="A. DE PRECIOS CIVIL'!A3516"/>
    <hyperlink ref="K162" location="'A. DE PRECIOS CIVIL'!A4018" display="A. DE PRECIOS CIVIL'!A4018"/>
    <hyperlink ref="K174" location="'A. DE PRECIOS CIVIL'!A4254" display="A. DE PRECIOS CIVIL'!A4254"/>
    <hyperlink ref="K190" location="'A. DE PRECIOS CIVIL'!A4653" display="A. DE PRECIOS CIVIL'!A4653"/>
    <hyperlink ref="K212" location="'A. DE PRECIOS CIVIL'!A5274" display="A. DE PRECIOS CIVIL'!A5274"/>
    <hyperlink ref="K225" location="'A. DE PRECIOS CIVIL'!A5642" display="A. DE PRECIOS CIVIL'!A5642"/>
    <hyperlink ref="K242" location="'A. DE PRECIOS CIVIL'!A6037" display="A. DE PRECIOS CIVIL'!A6037"/>
    <hyperlink ref="K254" location="'A. DE PRECIOS CIVIL'!A6304" display="A. DE PRECIOS CIVIL'!A6304"/>
    <hyperlink ref="K275" location="'A. DE PRECIOS CIVIL'!A6926" display="A. DE PRECIOS CIVIL'!A6926"/>
    <hyperlink ref="K280" location="'A. DE PRECIOS CIVIL'!A7021" display="A. DE PRECIOS CIVIL'!A7021"/>
    <hyperlink ref="K287" location="'A. DE PRECIOS CIVIL'!A7178" display="A. DE PRECIOS CIVIL'!A7178"/>
    <hyperlink ref="K309" location="'A. DE PRECIOS CIVIL'!A7699" display="A. DE PRECIOS CIVIL'!A7699"/>
    <hyperlink ref="K313" location="'A. DE PRECIOS CIVIL'!A7763" display="A. DE PRECIOS CIVIL'!A7763"/>
    <hyperlink ref="K328" location="'A. DE PRECIOS CIVIL'!A8110" display="A. DE PRECIOS CIVIL'!A8110"/>
    <hyperlink ref="K359" location="'A. DE PRECIOS CIVIL'!A8807" display="A. DE PRECIOS CIVIL'!A8807"/>
    <hyperlink ref="K376" location="'A. DE PRECIOS CIVIL'!A9155" display="A. DE PRECIOS CIVIL'!A9155"/>
    <hyperlink ref="K389" location="'A. DE PRECIOS CIVIL'!A9377" display="A. DE PRECIOS CIVIL'!A9377"/>
    <hyperlink ref="K406" location="'A. DE PRECIOS CIVIL'!A9724" display="A. DE PRECIOS CIVIL'!A9724"/>
    <hyperlink ref="K431" location="'A. DE PRECIOS CIVIL'!A10230" display="A. DE PRECIOS CIVIL'!A10230"/>
    <hyperlink ref="K436" location="'A. DE PRECIOS CIVIL'!A10325" display="A. DE PRECIOS CIVIL'!A10325"/>
    <hyperlink ref="K951" location="'A. DE PRECIOS CIVIL'!A11065" display="A. DE PRECIOS CIVIL'!A11065"/>
    <hyperlink ref="K964" location="'A. DE PRECIOS CIVIL'!A11364" display="A. DE PRECIOS CIVIL'!A11364"/>
    <hyperlink ref="K988" location="'A. DE PRECIOS CIVIL'!A12012" display="A. DE PRECIOS CIVIL'!A12012"/>
    <hyperlink ref="K999" location="'A. DE PRECIOS CIVIL'!A12141" display="A. DE PRECIOS CIVIL'!A12141"/>
    <hyperlink ref="K1007" location="'A. DE PRECIOS CIVIL'!A12318" display="A. DE PRECIOS CIVIL'!A12318"/>
    <hyperlink ref="K1015" location="'A. DE PRECIOS CIVIL'!A12424" display="A. DE PRECIOS CIVIL'!A12424"/>
    <hyperlink ref="K1018" location="'A. DE PRECIOS CIVIL'!A12458" display="A. DE PRECIOS CIVIL'!A12458"/>
    <hyperlink ref="K994" location="'A. DE PRECIOS CIVIL'!A12109" display="A. DE PRECIOS CIVIL'!A12012"/>
    <hyperlink ref="K466" location="'A.P. ELECTRICIDAD'!A4" display="A.P. ELECTRICIDAD'!A4"/>
    <hyperlink ref="K469" location="'A.P. ELECTRICIDAD'!A82" display="A.P. ELECTRICIDAD'!A82"/>
    <hyperlink ref="K476" location="'A.P. ELECTRICIDAD'!A278" display="A.P. ELECTRICIDAD'!A278"/>
    <hyperlink ref="K546" location="'A.P. ELECTRICIDAD'!A2609" display="A.P. ELECTRICIDAD'!A2609"/>
    <hyperlink ref="K556" location="'A.P. ELECTRICIDAD'!A2853" display="A.P. ELECTRICIDAD'!A2853"/>
    <hyperlink ref="K849" location="'A.P. ELECTRICIDAD'!A4616" display="A.P. ELECTRICIDAD'!A4616"/>
    <hyperlink ref="K614" location="'A.P. SANITARIAS'!A4" display="A.P. SANITARIAS'!A4"/>
    <hyperlink ref="K636" location="'A.P. SANITARIAS'!A771" display="A.P. SANITARIAS'!A771"/>
    <hyperlink ref="K646" location="'A.P. SANITARIAS'!A1368" display="A.P. SANITARIAS'!A1368"/>
    <hyperlink ref="K675" location="'A.P. SANITARIAS'!A2333" display="A.P. SANITARIAS'!A2333"/>
    <hyperlink ref="K707" location="'A.P. SANITARIAS'!A3255" display="A.P. SANITARIAS'!A3255"/>
    <hyperlink ref="K699" location="'A.P. SANITARIAS'!A3055" display="A.P. SANITARIAS'!A3055"/>
    <hyperlink ref="K725" location="'A.P. SANITARIAS'!A3785" display="A.P. SANITARIAS'!A3785"/>
    <hyperlink ref="K734" location="'A.P. SANITARIAS'!A4018" display="A.P. SANITARIAS'!A4018"/>
    <hyperlink ref="K738" location="'A.P. SANITARIAS'!A4073" display="A.P. SANITARIAS'!A4073"/>
    <hyperlink ref="K739" location="'A.P. PLANTA DEPURADORA'!A282" display="A.P. PLANTA DEPURADORA'!A282"/>
    <hyperlink ref="K741" location="'A.P. SANITARIAS'!A4114" display="A.P. SANITARIAS'!A4114"/>
    <hyperlink ref="K737" location="'A.P. PLANTA DEPURADORA'!A1" display="A.P. PLANTA DEPURADORA'!A1"/>
    <hyperlink ref="K745" location="'A.P. SANITARIAS'!A4184" display="A.P. SANITARIAS'!A4184"/>
    <hyperlink ref="K750" location="'A.P. GAS'!A4" display="A.P. GAS'!A4"/>
    <hyperlink ref="K756" location="'A.P. GAS'!A158" display="A.P. GAS'!A158"/>
    <hyperlink ref="K762" location="'A.P. GAS'!A454" display="A.P. GAS'!A454"/>
    <hyperlink ref="K804" location="'A.P. GAS'!A2057" display="A.P. GAS'!A2057"/>
    <hyperlink ref="K812" location="'A.P. GAS'!A2233" display="A.P. GAS'!A2233"/>
    <hyperlink ref="K820" location="'A.P. GAS'!A2440" display="A.P. GAS'!A2440"/>
    <hyperlink ref="K840" location="'A.P. GAS'!A3025" display="A.P. GAS'!A3025"/>
    <hyperlink ref="K842" location="'A.P. GAS'!A3064" display="A.P. GAS'!A3064"/>
    <hyperlink ref="K853" location="'A.P. SANITARIAS'!A4220" display="A.P. SANITARIAS'!A4220"/>
    <hyperlink ref="K857" location="'A.P. A.TERMICO'!A4" display="'A.P. A.TERMICO'!A4"/>
    <hyperlink ref="K863" location="'A.P. A.TERMICO'!A159" display="A.P. A.TERMICO'!A159"/>
    <hyperlink ref="K877" location="'A.P. A.TERMICO'!A617" display="A.P. A.TERMICO'!A617"/>
    <hyperlink ref="K880" location="'A.P. A.TERMICO'!A658" display="A.P. A.TERMICO'!A658"/>
    <hyperlink ref="K920" location="'A.P. SEGURIDAD'!A4" display="'A.P. SEGURIDAD'!A4"/>
    <hyperlink ref="K935" location="'A.P. SEGURIDAD'!A437" display="A.P. SEGURIDAD'!A437"/>
    <hyperlink ref="K50" location="'PRESUPUESTO NACION'!A1060" display="RESUMEN"/>
    <hyperlink ref="K62" location="'PRESUPUESTO NACION'!A1061" display="RESUMEN"/>
    <hyperlink ref="K113" location="'PRESUPUESTO NACION'!A1062" display="RESUMEN"/>
    <hyperlink ref="K173" location="'PRESUPUESTO NACION'!A1063" display="RESUMEN"/>
    <hyperlink ref="K189" location="'PRESUPUESTO NACION'!A1064" display="RESUMEN"/>
    <hyperlink ref="K241" location="'PRESUPUESTO NACION'!A1065" display="RESUMEN"/>
    <hyperlink ref="K253" location="'PRESUPUESTO NACION'!A1066" display="RESUMEN"/>
    <hyperlink ref="K308" location="'PRESUPUESTO NACION'!A1067" display="RESUMEN"/>
    <hyperlink ref="K327" location="'PRESUPUESTO NACION'!A1068" display="RESUMEN"/>
    <hyperlink ref="K465" location="'PRESUPUESTO NACION'!A1069" display="RESUMEN"/>
    <hyperlink ref="K613" location="'PRESUPUESTO NACION'!A1070" display="RESUMEN"/>
    <hyperlink ref="K749" location="'PRESUPUESTO NACION'!A1071" display="RESUMEN"/>
    <hyperlink ref="K848" location="'PRESUPUESTO NACION'!A1072" display="RESUMEN"/>
    <hyperlink ref="K856" location="'PRESUPUESTO NACION'!A1073" display="RESUMEN"/>
    <hyperlink ref="K919" location="'PRESUPUESTO NACION'!A1074" display="RESUMEN"/>
    <hyperlink ref="K950" location="'PRESUPUESTO NACION'!A1075" display="RESUMEN"/>
    <hyperlink ref="K963" location="'PRESUPUESTO NACION'!A1076" display="RESUMEN"/>
    <hyperlink ref="K987" location="'PRESUPUESTO NACION'!A1077" display="RESUMEN"/>
    <hyperlink ref="K998" location="'PRESUPUESTO NACION'!A1078" display="RESUMEN"/>
    <hyperlink ref="K1014" location="'PRESUPUESTO NACION'!A1079" display="RESUMEN"/>
    <hyperlink ref="K1017" location="'PRESUPUESTO NACION'!A1080" display="RESUMEN"/>
  </hyperlinks>
  <pageMargins left="0.25" right="0.25" top="0.75" bottom="0.75" header="0.3" footer="0.3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 03</dc:creator>
  <cp:lastModifiedBy>Compras 03</cp:lastModifiedBy>
  <cp:lastPrinted>2023-08-16T14:01:02Z</cp:lastPrinted>
  <dcterms:created xsi:type="dcterms:W3CDTF">2023-08-14T12:47:07Z</dcterms:created>
  <dcterms:modified xsi:type="dcterms:W3CDTF">2023-08-16T14:03:21Z</dcterms:modified>
</cp:coreProperties>
</file>